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4860" windowHeight="898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radovi'!$A$2:$G$100</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25725"/>
</workbook>
</file>

<file path=xl/calcChain.xml><?xml version="1.0" encoding="utf-8"?>
<calcChain xmlns="http://schemas.openxmlformats.org/spreadsheetml/2006/main">
  <c r="G50" i="1"/>
  <c r="G48"/>
  <c r="G78"/>
  <c r="G80" s="1"/>
  <c r="G92" s="1"/>
  <c r="G76"/>
  <c r="G70"/>
  <c r="G68"/>
  <c r="G66"/>
  <c r="G64"/>
  <c r="G62"/>
  <c r="G60"/>
  <c r="G58"/>
  <c r="G56"/>
  <c r="G46"/>
  <c r="G44"/>
  <c r="G42"/>
  <c r="G29"/>
  <c r="G26"/>
  <c r="G23"/>
  <c r="G33"/>
  <c r="G31"/>
  <c r="G9"/>
  <c r="G17"/>
  <c r="G15"/>
  <c r="G13"/>
  <c r="G11"/>
  <c r="G72" l="1"/>
  <c r="G91" s="1"/>
  <c r="G52"/>
  <c r="G90" s="1"/>
  <c r="G19"/>
  <c r="G88" s="1"/>
  <c r="G37"/>
  <c r="G89" s="1"/>
  <c r="G94" l="1"/>
  <c r="G96" s="1"/>
  <c r="G98" s="1"/>
</calcChain>
</file>

<file path=xl/sharedStrings.xml><?xml version="1.0" encoding="utf-8"?>
<sst xmlns="http://schemas.openxmlformats.org/spreadsheetml/2006/main" count="104" uniqueCount="83">
  <si>
    <t>Red.br.</t>
  </si>
  <si>
    <t>OPIS</t>
  </si>
  <si>
    <t>Jed.mj.</t>
  </si>
  <si>
    <t>Količina</t>
  </si>
  <si>
    <t>Jed.cijena (kn)</t>
  </si>
  <si>
    <t>Ukupno</t>
  </si>
  <si>
    <t>kom</t>
  </si>
  <si>
    <t>UKUPNA VRIJEDNOST RADOVA:</t>
  </si>
  <si>
    <t>PDV (25%):</t>
  </si>
  <si>
    <t>SVEUKUPNO:</t>
  </si>
  <si>
    <t>1.1</t>
  </si>
  <si>
    <t>2.2.</t>
  </si>
  <si>
    <t>2.1</t>
  </si>
  <si>
    <t xml:space="preserve"> ADAPTACIJA ŠKOLSKOG IGRALIŠTA</t>
  </si>
  <si>
    <t>OŠ Kalnik</t>
  </si>
  <si>
    <t>1. PRIPREMNI RADOVI I RUŠENJA</t>
  </si>
  <si>
    <t>Pažljivo uklanjanje stojećih golova i spremanje u spremište po uputstvu investitora. Obračun po komadu:</t>
  </si>
  <si>
    <t>1.2</t>
  </si>
  <si>
    <t>Rušenje postojeće drvene ograde visine 1,2 m koja se sastoji od drvenih stupova i dasaka. Materijal od rušenja deponirati na gradilištu i pripremiti za odvoz prema zahtjevu investitora. Obračun po m' ograde.</t>
  </si>
  <si>
    <t>m'</t>
  </si>
  <si>
    <t>1.3</t>
  </si>
  <si>
    <t>1. PRIPREMNI RADOVI I RUŠENJA UKUPNO:</t>
  </si>
  <si>
    <t>1.4</t>
  </si>
  <si>
    <t>1.5</t>
  </si>
  <si>
    <t>m²</t>
  </si>
  <si>
    <t>m³</t>
  </si>
  <si>
    <t>2. ZEMLJANI RADOVI</t>
  </si>
  <si>
    <t>Rušenje postojećih parkovnih betonskih rubnjaka i ulaznih rampi. Ustavku uračunat utovar u prijevozna sredstva te odvoz na gradsku deponiju udaljenu do 5 km. Obračun po m' rubnjaka odnosno ulazne rampe.</t>
  </si>
  <si>
    <t>REKAPITULACIJA (OŠ Kalnik)</t>
  </si>
  <si>
    <t>Iskolčenje igrališta i potrebnih visinskih kota od strane geodetske tvrtke. Obračun po m² zahvata.</t>
  </si>
  <si>
    <t>2. ZEMLJANI RADOVI UKUPNO:</t>
  </si>
  <si>
    <t>Strojni iskop postojeće asfaltne površine sa iskopom nosivoga sloja postojećeg igrališta u debljini cca 50 cm. Rad obuhvaća utovar iskopanoga materijala u prijevozno sredstvo i odvoz za to predviđenu deponiju do 5,0 km udaljenosti. Pri rušenju treba provesti sve mjere sigurnosti na radu i sva potrebna osiguranja postojećih objekata, komunalnih instalacija i okolnih površina. Rušenje obavljati upotrebom odgovarajuće mehanizacije, a ručni rad treba ograničiti na neophodni minimum. Obračun po m³ materijala u sraslom stanju.</t>
  </si>
  <si>
    <t xml:space="preserve">Iskop uz igralište u širokom otkopu. Rad obuhvaća široke iskope predviđene za postavljanje linijske slivne rešetke, upojnog bunara i kanala za odvodnju iz upojnog bunara ili zahtjevom nadzornog inženjera u svim kategorijama materijala, s utovarom iskopanog materijala u prijevozno sredstvo, radove na uređenju i čišćenju pokosa, te planiranje iskopanih površina. Pri izradi iskopa treba provesti sve mjere sigurnosti pri radu i sva potrebna osiguranja postojećih objekata, komunalnih instalacija i prometnih površina. Široki iskop treba obavljati upotrebom odgovarajuće mehanizacije, a ručni rad treba ograničiti na neophodni minimum. Sve iskope treba urediti prema karakterističnim profilima, predviđenim kotama i nagibima, odnosno prema zahtjevu nadzornog inženjera. </t>
  </si>
  <si>
    <t>2.3.</t>
  </si>
  <si>
    <t>Obračun po m²</t>
  </si>
  <si>
    <t>2.4.</t>
  </si>
  <si>
    <t>2.5.</t>
  </si>
  <si>
    <t>3. KONSTRUKCIJA IGRALIŠTA</t>
  </si>
  <si>
    <t>3.1.</t>
  </si>
  <si>
    <t>Izrada donjeg nosivog sloja igrališta debljine 40,0 cm od mehanički sabijenog zrnatog kamenog materijala te mora zadovoljiti zahtjeve iz tabele 15, a modul stišljivosti dobiven pločom promjera 30 cm treba biti Ms= 70 MN/m². Jediničnom cijenom  obuhvaćeni su svi troškovi nabave materijala i njegove ugradnje i sve što je potrebno za potpuno dovršenje ovog sloja. Obračun se vrši po m³ ugrađenog materijala u zbijenom stanju.</t>
  </si>
  <si>
    <t>3.2.</t>
  </si>
  <si>
    <t>3.3.</t>
  </si>
  <si>
    <t>Izrada i ugradnja asfaltne mješavine na principu asfaltbetona- habajući sloj (O.T.U. 1 t. 7.2.4., 7.2.7. 1 7.2.8.) HNU.E4.014. Ovaj rad obuhvaća nabavu, polaganje i komprimiranje materijala, prijevoze, opremu i sve što je potrebno za dovršenje rada. Habajući sloj od asfaltbetona je asfaltni sloj izrađen od mješavine kamenog brašna, kamenog materijala i bitumena kao vezivo, gdje je granulometrijski sastav sastavljen po principu najgušče kamene smjese najgušće složenog kamenog materijala. Kamena smjesa za izradu asfaltbetona za habajuće slojeve sastoji se od frakcija plemenite kamene sitneži, plemenitog pijeska i kamenog brašna. Kao vezivo služi bitumen BIT 60. Kamen kao sirovina za proizvodnju kamene sitneži i drobljenog pijeska mora zadovoljavati uvjete kvalitete u točki 7.1.1.3.1. O.T.U. U jediničnu cijenu sadržani su svi troškovi nabave materijala, proizvodnje i ugradnje asfaltne mješavine, prijevoz, oprema i svi ostali troškovi potrebni za izvođenje radova. Asfaltbeton AB8 debljine 3 cm(igralište).</t>
  </si>
  <si>
    <t>3.4.</t>
  </si>
  <si>
    <t>3.5.</t>
  </si>
  <si>
    <t>3. KONSTRUKCIJA IGRALIŠTA UKUPNO:</t>
  </si>
  <si>
    <t>4. ODVODNJA</t>
  </si>
  <si>
    <t>4.1.</t>
  </si>
  <si>
    <t>4.2.</t>
  </si>
  <si>
    <t>Nabava, doprema i ugradnja vodonepropusnih kanalizacijskih cijevi tipa PP DN100 klase SN8 na pješčanu podlogu te brtvljenje spojeva gumenim brtvama. U stavku uračunati fazonske komade i spojna sredstva za zatvaranje prodora cijevi u postojeće reviziono okno kanalizacije uporabom kitova za brtvljenje. Obračun po m' ugrađene cijevi.</t>
  </si>
  <si>
    <t>Izrada podloge od pijeska u debljini od 10 cm na dno rova za postavu kanalizacijske cijevi DN 100. Pijesak planirati i zbijati prema projektiranim padovima. Obračun po m³ ugrađenog pijeska u zbijenom stanju.</t>
  </si>
  <si>
    <t>4.3.</t>
  </si>
  <si>
    <t>4.4.</t>
  </si>
  <si>
    <t>4.5.</t>
  </si>
  <si>
    <t>4.6.</t>
  </si>
  <si>
    <t xml:space="preserve">Dobava i montaža kanala za linijsku odvodnju oborinskih voda, monolitno tijelo kanala od polimerbetona natur boje s otvorima u obliku rešetke. Građevinska dužina 100 cm, građevinska širina 15 cm, svjetla širina 10 cm, ukupna visina 23 cm, težina 32,8 kg, za razred opterećenja d400 u skladu s HRN EN 1433. Kanal se izvodi polaganjem na zemljo-vlažnu beonsku podlogu marke C 20/25 agregata frakcije 0 -16 drobljenog kamena u debljini sloja od 15 cm, bočno kanal založiti betonom. Gornji rub kanala se izvodi u razini 2 - 5 mm ispod kote gotove završne okolne površine. Sve sa priborom za montažu do potpune funkcionalnosti. </t>
  </si>
  <si>
    <t>4.7.</t>
  </si>
  <si>
    <t>Dobava i montaža revizije, tijelo od polimernog betona s rešetkom iz lijevanog željeza za reviziju kanala, klase opterečenja D400/E600 duljine 50 cm i težine 14,0 kg. Revizija sa izljevom DN100 za izbijanje na gradilištu. Sve ostalo izvesti kao u opisu stavke 4.6.</t>
  </si>
  <si>
    <t>4.8.</t>
  </si>
  <si>
    <t>Dobava i montaža sabirnika s bočnim izljevom DN100/DN150, tijelo od polimernog betona s rešetkom iz lijevanog željeza za reviziju kanala, klase opterećenja D400/E600 duljine 50 cm, visine 50 cm. Težina 31,3/31,5 kg. Sve ostalo izvesti kao u opisu stavke 4.6.</t>
  </si>
  <si>
    <t>4. ODVODNJA UKUPNO:</t>
  </si>
  <si>
    <t>5. OPREMA IGRALIŠTA</t>
  </si>
  <si>
    <t>5.1.</t>
  </si>
  <si>
    <t>5.2.</t>
  </si>
  <si>
    <t xml:space="preserve">Nabava materijala, doprema i ugradnja panelne ograde visine 100 cm. U stavku uračunati iskop tla za postavu stupova, ugradnju stupova ograde sa ugradnjom betona, izvedbu do pune gotovosti ograde. Obračun po m' izvedene ograde. </t>
  </si>
  <si>
    <t>5. OPREMA IGRALIŠTA UKUPNO:</t>
  </si>
  <si>
    <t>Obračun po m³ iskopanog materijala u sraslom stanju</t>
  </si>
  <si>
    <t>Skidanje humusa debljine 20.0 cm na mjestu ugradnje linijske rešetke s deponiranjem na parceli na za to predviđenom mjestu od strane investitora. Rad obuhvaća površinski iskop humusa predviđene debljine i njegovo prebacivanje u stalnu ili privremenu deponiju. Površine na kojima je nakon skidanja humusa predviđena izvedba nasipa, potrebno je odmah urediti i sabiti. Iskopani humus deponirati u blizini gradilišta, tako da prilikom upotrebe pristup do njega bude neometan, odnosno višak humusa treba odvesti u stalnu deponiju prethodno predviđene lokacije. Obračun se vrši po m³ stvarno iskopanog humusa u sraslom stanju, a jedinična cijena uključuje iskop humusa, prebacivanje na deponiju sa razastiranjem i planiranjem, kao i sve ostalo prema važećim propisima za ovu stavku.</t>
  </si>
  <si>
    <t>Uređenje temeljnog tla mehaničkim zbijanjem, prema HNU.B1, HNU.B1.014, HNU.B1.016, HNU.B1.018, HNU.B1.020, HNU.B1.024, HNU.B1.038, HNU.E1.010. Rad obuhvaća sve radove koje je potrebno obaviti kako bi se sraslo tlo osposobilo da bez štetnih posljedica preuzme opterećenje od nasipa, kolničke konstrukcije i prometa. Tlo s kojeg je skinut humus treba u prvom redu dovesti u stanje vlažnosti koje omogućuje pravilno zbijanje, a to se postiže vlaženjem ili rahlenjem i sušenjem tla. Kod materijala osjetljivih na vodu treba posvetiti pažnju na temeljno tlo od prekomjernog vlaženja. Dinamiku rada treba podesiti tako da se ako vlažnost dopusti temeljno tlo zbije odmah nakon skidanja humusa. Za vrijeme građenja mora biti osigurana odvodnja temeljnog tla. Prije zbijanja treba izravnati površinu tla, a zbijanje se obavlja odgovarajućim sredstvima za zbijanje, ovisno o vrsti podtla, vremenskim prilikama, a u svemu prema nalogu nadzornog inženjera. Zbijanjem temeljnog tla u miješanim materijalima treba postići stupanj zbijenosti (Sz=95-100%) od max zbijenosti, tj. modul stišljivosti Ms&lt;25MN/m².</t>
  </si>
  <si>
    <t>Nabava i doprema travne smjese, te sjetva ručno ili hidrosjetvom uz račun 50 g/m² površine. Smjesa trave mora biti garantirane čistoće, sorte. Nakon ručne sjetve zalijati jednokratno sa 20 l/m².</t>
  </si>
  <si>
    <t>Uređenje zelenih površina oko igrališta, a nakon završetka građevinskih radova dobavom i ugradnjom zemljanog materijala, odnosno korištenjem humusa iz iskopa. Stavka uključuje nabavu, dopremu i ugradnju materijala, a obračunava se po m² ugrađenog kvalitetnog zemljanog materijala.</t>
  </si>
  <si>
    <t>Nabava, doprema i ugradnja asfaltne mješavine BNS32 A debljine 5,0 cm u zbijenom stanju za nosive i izravnavajuće slojeve igrališta. Za izradu BNS primjenjuje se kameno brašno druge (II) kvalitete. Kao vezivo upotrijebiti bitumen za kolnike prema tabeli 49. u točki 7.2.2.4.4. O.T.U. Odabrana vrtsa bitumena za odabrani BNS je BIT-32A. Sastav asfaltne mješavine treba zadovoljavati uvjete dane u točki 7.2.2.5. O.T.U. u granulometrijskom sastavu kamene smjese, bitumenskom  mortu, punilu i bitumenu. Svojstva asfaltne mješavine trebaju zadovoljavati uvjete u točki 7.2.2.6. O.T.U. u pogledu fizičko-mehaničkih svojstava, debljine, visine, poprečnog pada, položaja i ravnosti sloja. Obračun po m² ugrađenog sloja.</t>
  </si>
  <si>
    <t>Nabava, doprema i ugradnja parkovnog rubnjaka od betona MB 40 dimenzija 5/20/100 cm, sa zalijevanjem  spojnica cementnim mortom i njegom betona. Rad obuhvaća izvedbu rubnjaka na rubnim dijelovima  igrališta: dobavu i dopremu montažu  betonskih rubnjaka, izradu betonske podloge i ugradnju rubnjaka. Obračun po m' ugrađenog i obrađenog rubnjaka.</t>
  </si>
  <si>
    <t>Nabava, doprema i ugradnja geotekstila 200 g/m² ispod nosivog kamenog sloja igrališta. Obračun po m² uređene površine.</t>
  </si>
  <si>
    <t>Zatrpavanje kanalskog rova pijeskom nakon polaganja kanalizacijskih cijevi do visine 30 cm iznad cijevi. Zbija se oprezno, ručno, a posebno sa strane i iznad cijevi kako ne bi došlo do oštećenja cijevi. Obračun po m³ ugrađenog pijeska u zbijenom stanju.</t>
  </si>
  <si>
    <t>Zatrpavanje kanalskog rova materijalom iz iskopa u slojevima po 30 cm sa nabijanjem. Zbija se oprezno, ručno kako nebi došlo do oštećenja cijevi. Dio ispune viši od 70 cm iznad tjemena cijevi zbija se strojno. U cijenu uračunati odvoz i deponiranje viška materijala iz iskopa na udaljenost do 5 km. Obračun po m³ ugrađenog i zbijenog materijala.</t>
  </si>
  <si>
    <t>Izvedba upojnog bunara od betonskih cijevi Ø80 cm. Upojni bunar se izvodi od 3 kom vertikalno postavljene betonske cijevi DN800. Stavkom je obuhvaćena nabava, postava i doprema betonskih cijevi, betona c16/20, šljunka za nasip i rad. Obračun po komadu izvedenog bunara.</t>
  </si>
  <si>
    <t>Ucrtavanje oznaka igrališta bijelom bojom. Puna i isprekidana bijela linija širine 10 cm prema pravilnicima za košarkaška i rukometna igrališta. Obračun po m² igrališta.</t>
  </si>
  <si>
    <t>5. OPREMA IGRALIŠTA:</t>
  </si>
  <si>
    <t>4. ODVODNJA:</t>
  </si>
  <si>
    <t>3. KONSTRUKCIJA IGRALIŠTA:</t>
  </si>
  <si>
    <t>2. ZEMLJANI RADOVI:</t>
  </si>
  <si>
    <t>1. PRIPREMNI RADOVI I RUŠENJA:</t>
  </si>
</sst>
</file>

<file path=xl/styles.xml><?xml version="1.0" encoding="utf-8"?>
<styleSheet xmlns="http://schemas.openxmlformats.org/spreadsheetml/2006/main">
  <numFmts count="2">
    <numFmt numFmtId="164" formatCode="#,##0.00\ &quot;kn&quot;"/>
    <numFmt numFmtId="165" formatCode="#,##0.00;[Red]#,##0.00"/>
  </numFmts>
  <fonts count="17">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6"/>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b/>
      <sz val="12"/>
      <name val="Arial"/>
      <family val="2"/>
      <charset val="238"/>
    </font>
    <font>
      <b/>
      <sz val="14"/>
      <name val="Arial Narrow"/>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2" fillId="0" borderId="0">
      <alignment horizontal="justify" vertical="top"/>
    </xf>
    <xf numFmtId="0" fontId="13" fillId="0" borderId="0"/>
    <xf numFmtId="0" fontId="14" fillId="0" borderId="0"/>
  </cellStyleXfs>
  <cellXfs count="102">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0" fontId="4" fillId="0" borderId="0" xfId="0" applyFont="1" applyBorder="1" applyAlignment="1">
      <alignment horizontal="center" vertical="center"/>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4" fontId="3" fillId="0" borderId="0" xfId="0" applyNumberFormat="1" applyFont="1" applyBorder="1" applyAlignment="1">
      <alignment vertical="top"/>
    </xf>
    <xf numFmtId="4" fontId="3" fillId="0" borderId="0" xfId="0" applyNumberFormat="1" applyFont="1" applyBorder="1" applyAlignment="1">
      <alignment horizontal="right" vertical="center" indent="1"/>
    </xf>
    <xf numFmtId="0" fontId="2" fillId="0" borderId="0" xfId="0" applyFont="1" applyBorder="1" applyAlignment="1">
      <alignment horizontal="left" vertical="center"/>
    </xf>
    <xf numFmtId="164" fontId="2" fillId="0" borderId="0" xfId="0" applyNumberFormat="1" applyFont="1" applyBorder="1" applyAlignment="1">
      <alignment vertical="center"/>
    </xf>
    <xf numFmtId="2" fontId="2" fillId="0" borderId="0" xfId="0" applyNumberFormat="1" applyFont="1"/>
    <xf numFmtId="0" fontId="5" fillId="0" borderId="4" xfId="0" applyFont="1" applyBorder="1" applyAlignment="1">
      <alignment horizontal="left" vertical="center" indent="10"/>
    </xf>
    <xf numFmtId="2" fontId="7"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6" fillId="0" borderId="0" xfId="0" applyNumberFormat="1" applyFont="1" applyBorder="1" applyAlignment="1">
      <alignmen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2" fontId="5" fillId="0" borderId="0" xfId="0" applyNumberFormat="1" applyFont="1" applyBorder="1"/>
    <xf numFmtId="0" fontId="5" fillId="0" borderId="0" xfId="0" applyFont="1" applyBorder="1" applyAlignment="1">
      <alignment horizontal="right" vertical="center"/>
    </xf>
    <xf numFmtId="0" fontId="5" fillId="0" borderId="0" xfId="0" applyFont="1" applyBorder="1" applyAlignment="1">
      <alignment horizontal="right" vertical="center" indent="1"/>
    </xf>
    <xf numFmtId="164" fontId="5"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10" fillId="0" borderId="0" xfId="0" applyNumberFormat="1" applyFont="1" applyAlignment="1">
      <alignment horizontal="center" vertical="top"/>
    </xf>
    <xf numFmtId="0" fontId="10" fillId="0" borderId="0" xfId="0" applyFont="1" applyAlignment="1">
      <alignment vertical="top"/>
    </xf>
    <xf numFmtId="49" fontId="10" fillId="0" borderId="0" xfId="0" applyNumberFormat="1" applyFont="1" applyBorder="1" applyAlignment="1">
      <alignment vertical="top" wrapText="1"/>
    </xf>
    <xf numFmtId="2" fontId="11" fillId="0" borderId="0" xfId="0" applyNumberFormat="1" applyFont="1" applyAlignment="1">
      <alignment vertical="top"/>
    </xf>
    <xf numFmtId="0" fontId="10" fillId="0" borderId="0" xfId="0" applyFont="1" applyAlignment="1">
      <alignment horizontal="center" vertical="top"/>
    </xf>
    <xf numFmtId="4" fontId="10" fillId="0" borderId="0" xfId="0" applyNumberFormat="1" applyFont="1" applyAlignment="1">
      <alignment vertical="top"/>
    </xf>
    <xf numFmtId="4" fontId="10" fillId="0" borderId="0" xfId="0" applyNumberFormat="1" applyFont="1" applyBorder="1" applyAlignment="1">
      <alignment vertical="top"/>
    </xf>
    <xf numFmtId="2" fontId="11" fillId="0" borderId="0" xfId="0" applyNumberFormat="1" applyFont="1" applyAlignment="1">
      <alignment vertical="top" wrapText="1"/>
    </xf>
    <xf numFmtId="0" fontId="10" fillId="0" borderId="0" xfId="0" applyFont="1" applyBorder="1" applyAlignment="1">
      <alignment horizontal="center" vertical="top" wrapText="1"/>
    </xf>
    <xf numFmtId="4" fontId="10" fillId="0" borderId="0" xfId="0" applyNumberFormat="1" applyFont="1" applyBorder="1" applyAlignment="1">
      <alignment vertical="top" wrapText="1"/>
    </xf>
    <xf numFmtId="0" fontId="10" fillId="0" borderId="0" xfId="0" applyNumberFormat="1" applyFont="1" applyAlignment="1" applyProtection="1">
      <alignment horizontal="right" vertical="top" indent="1"/>
      <protection hidden="1"/>
    </xf>
    <xf numFmtId="164" fontId="10" fillId="0" borderId="0" xfId="0" applyNumberFormat="1" applyFont="1" applyAlignment="1" applyProtection="1">
      <alignment vertical="top"/>
      <protection hidden="1"/>
    </xf>
    <xf numFmtId="0" fontId="10" fillId="0" borderId="0" xfId="0" applyNumberFormat="1" applyFont="1" applyBorder="1" applyAlignment="1" applyProtection="1">
      <alignment horizontal="right" vertical="center" wrapText="1" indent="1"/>
      <protection hidden="1"/>
    </xf>
    <xf numFmtId="164" fontId="10" fillId="0" borderId="0" xfId="0" applyNumberFormat="1" applyFont="1" applyBorder="1" applyAlignment="1" applyProtection="1">
      <alignment vertical="top" wrapText="1"/>
      <protection hidden="1"/>
    </xf>
    <xf numFmtId="4" fontId="10" fillId="0" borderId="0" xfId="0" applyNumberFormat="1" applyFont="1" applyAlignment="1">
      <alignment vertical="top" wrapText="1"/>
    </xf>
    <xf numFmtId="0" fontId="10" fillId="0" borderId="0" xfId="0" applyFont="1" applyBorder="1" applyAlignment="1">
      <alignment vertical="top"/>
    </xf>
    <xf numFmtId="0" fontId="2" fillId="0" borderId="4" xfId="0" applyFont="1" applyBorder="1" applyAlignment="1">
      <alignment horizontal="left" vertical="center" indent="10"/>
    </xf>
    <xf numFmtId="0" fontId="1" fillId="0" borderId="0" xfId="0" applyFont="1" applyBorder="1" applyAlignment="1">
      <alignment horizontal="center" vertical="center" wrapText="1"/>
    </xf>
    <xf numFmtId="0" fontId="10" fillId="0" borderId="0" xfId="0" applyNumberFormat="1" applyFont="1" applyAlignment="1">
      <alignment horizontal="left" vertical="top" wrapText="1"/>
    </xf>
    <xf numFmtId="0" fontId="13" fillId="0" borderId="0" xfId="0" applyFont="1"/>
    <xf numFmtId="49" fontId="11" fillId="0" borderId="0" xfId="0" applyNumberFormat="1" applyFont="1" applyAlignment="1">
      <alignment vertical="top"/>
    </xf>
    <xf numFmtId="164" fontId="7" fillId="0" borderId="5" xfId="0" applyNumberFormat="1" applyFont="1" applyBorder="1" applyAlignment="1">
      <alignment vertical="center"/>
    </xf>
    <xf numFmtId="2" fontId="10"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0" fontId="2" fillId="0" borderId="6" xfId="0" applyFont="1" applyBorder="1" applyAlignment="1">
      <alignment horizontal="left" vertical="center"/>
    </xf>
    <xf numFmtId="0" fontId="10" fillId="0" borderId="4" xfId="0" applyFont="1" applyBorder="1" applyAlignment="1">
      <alignment horizontal="center" vertical="top"/>
    </xf>
    <xf numFmtId="0" fontId="10" fillId="0" borderId="4" xfId="0" applyNumberFormat="1" applyFont="1" applyBorder="1" applyAlignment="1" applyProtection="1">
      <alignment horizontal="right" vertical="top" indent="1"/>
      <protection hidden="1"/>
    </xf>
    <xf numFmtId="4" fontId="10" fillId="0" borderId="4" xfId="0" applyNumberFormat="1" applyFont="1" applyBorder="1" applyAlignment="1">
      <alignment vertical="top"/>
    </xf>
    <xf numFmtId="164" fontId="11" fillId="0" borderId="7" xfId="0" applyNumberFormat="1" applyFont="1" applyBorder="1" applyAlignment="1" applyProtection="1">
      <alignment vertical="top"/>
      <protection hidden="1"/>
    </xf>
    <xf numFmtId="0" fontId="10" fillId="0" borderId="0" xfId="0" applyFont="1" applyBorder="1" applyAlignment="1">
      <alignment horizontal="center" vertical="top"/>
    </xf>
    <xf numFmtId="0" fontId="10" fillId="0" borderId="0" xfId="0" applyNumberFormat="1" applyFont="1" applyBorder="1" applyAlignment="1" applyProtection="1">
      <alignment horizontal="right" vertical="top" indent="1"/>
      <protection hidden="1"/>
    </xf>
    <xf numFmtId="164" fontId="11" fillId="0" borderId="0" xfId="0" applyNumberFormat="1" applyFont="1" applyBorder="1" applyAlignment="1" applyProtection="1">
      <alignment vertical="top"/>
      <protection hidden="1"/>
    </xf>
    <xf numFmtId="0" fontId="16" fillId="2" borderId="0"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0" xfId="0" applyNumberFormat="1" applyFont="1" applyFill="1" applyBorder="1" applyAlignment="1">
      <alignment horizontal="right" vertical="center" wrapText="1" indent="1"/>
    </xf>
    <xf numFmtId="4"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5" fillId="3" borderId="5" xfId="0" applyFont="1" applyFill="1" applyBorder="1"/>
    <xf numFmtId="0" fontId="0" fillId="3" borderId="0" xfId="0" applyFill="1"/>
    <xf numFmtId="4" fontId="10" fillId="0" borderId="0" xfId="0" applyNumberFormat="1" applyFont="1" applyBorder="1" applyAlignment="1">
      <alignment horizontal="right" vertical="center" wrapText="1"/>
    </xf>
    <xf numFmtId="164" fontId="10" fillId="0" borderId="0" xfId="0" applyNumberFormat="1" applyFont="1" applyBorder="1" applyAlignment="1" applyProtection="1">
      <alignment horizontal="right" vertical="center" wrapText="1"/>
      <protection hidden="1"/>
    </xf>
    <xf numFmtId="165" fontId="10" fillId="0" borderId="0" xfId="0" applyNumberFormat="1" applyFont="1" applyAlignment="1">
      <alignment horizontal="center"/>
    </xf>
    <xf numFmtId="2" fontId="10" fillId="0" borderId="0" xfId="0" applyNumberFormat="1" applyFont="1" applyBorder="1" applyAlignment="1" applyProtection="1">
      <alignment horizontal="center" wrapText="1"/>
      <protection hidden="1"/>
    </xf>
    <xf numFmtId="4" fontId="10" fillId="0" borderId="0" xfId="0" applyNumberFormat="1" applyFont="1" applyBorder="1" applyAlignment="1">
      <alignment horizontal="center" wrapText="1"/>
    </xf>
    <xf numFmtId="164" fontId="10" fillId="0" borderId="0" xfId="0" applyNumberFormat="1" applyFont="1" applyBorder="1" applyAlignment="1" applyProtection="1">
      <alignment horizontal="center" wrapText="1"/>
      <protection hidden="1"/>
    </xf>
    <xf numFmtId="4" fontId="10" fillId="0" borderId="0" xfId="0" applyNumberFormat="1" applyFont="1" applyAlignment="1">
      <alignment horizontal="center"/>
    </xf>
    <xf numFmtId="2" fontId="10" fillId="0" borderId="0" xfId="0" applyNumberFormat="1" applyFont="1" applyAlignment="1" applyProtection="1">
      <alignment horizontal="center"/>
      <protection hidden="1"/>
    </xf>
    <xf numFmtId="49" fontId="11" fillId="0" borderId="0" xfId="0" applyNumberFormat="1" applyFont="1" applyFill="1" applyAlignment="1">
      <alignment vertical="top"/>
    </xf>
    <xf numFmtId="0" fontId="10" fillId="0" borderId="0" xfId="0" applyNumberFormat="1" applyFont="1" applyFill="1" applyAlignment="1">
      <alignment horizontal="left" vertical="top" wrapText="1"/>
    </xf>
    <xf numFmtId="165" fontId="10" fillId="0" borderId="0" xfId="0" applyNumberFormat="1" applyFont="1" applyFill="1" applyAlignment="1">
      <alignment horizontal="center"/>
    </xf>
    <xf numFmtId="2" fontId="10" fillId="0" borderId="0" xfId="0" applyNumberFormat="1" applyFont="1" applyFill="1" applyBorder="1" applyAlignment="1" applyProtection="1">
      <alignment horizontal="center" wrapText="1"/>
      <protection hidden="1"/>
    </xf>
    <xf numFmtId="4" fontId="10" fillId="0" borderId="0" xfId="0" applyNumberFormat="1" applyFont="1" applyFill="1" applyBorder="1" applyAlignment="1">
      <alignment horizontal="center" wrapText="1"/>
    </xf>
    <xf numFmtId="164" fontId="10" fillId="0" borderId="0" xfId="0" applyNumberFormat="1" applyFont="1" applyFill="1" applyBorder="1" applyAlignment="1" applyProtection="1">
      <alignment horizontal="center" wrapText="1"/>
      <protection hidden="1"/>
    </xf>
    <xf numFmtId="2" fontId="10" fillId="0" borderId="0" xfId="0" applyNumberFormat="1" applyFont="1" applyFill="1" applyAlignment="1" applyProtection="1">
      <alignment horizontal="center"/>
      <protection hidden="1"/>
    </xf>
    <xf numFmtId="4" fontId="10" fillId="0" borderId="0" xfId="0" applyNumberFormat="1" applyFont="1" applyFill="1" applyAlignment="1">
      <alignment horizontal="center"/>
    </xf>
    <xf numFmtId="4" fontId="10" fillId="0" borderId="0" xfId="0" applyNumberFormat="1" applyFont="1" applyFill="1" applyBorder="1" applyAlignment="1">
      <alignment vertical="top"/>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cellXfs>
  <cellStyles count="4">
    <cellStyle name="Excel Built-in Normal" xfId="2"/>
    <cellStyle name="Normal_Sokolgradska-02-TR" xfId="3"/>
    <cellStyle name="Obično" xfId="0" builtinId="0"/>
    <cellStyle name="teks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99"/>
  <sheetViews>
    <sheetView showZeros="0" tabSelected="1" topLeftCell="A11" zoomScale="175" zoomScaleNormal="175" zoomScaleSheetLayoutView="115" workbookViewId="0">
      <selection activeCell="E66" sqref="E66"/>
    </sheetView>
  </sheetViews>
  <sheetFormatPr defaultRowHeight="12.75"/>
  <cols>
    <col min="1" max="1" width="4.42578125" customWidth="1"/>
    <col min="2" max="2" width="49.5703125" customWidth="1"/>
    <col min="3" max="3" width="7.5703125" customWidth="1"/>
    <col min="4" max="4" width="10.5703125" bestFit="1" customWidth="1"/>
    <col min="5" max="5" width="10.140625" bestFit="1" customWidth="1"/>
    <col min="6" max="6" width="2.28515625" customWidth="1"/>
    <col min="7" max="7" width="15" bestFit="1" customWidth="1"/>
    <col min="8" max="8" width="15.140625" customWidth="1"/>
  </cols>
  <sheetData>
    <row r="2" spans="1:8" ht="15.75" customHeight="1">
      <c r="A2" s="39" t="s">
        <v>0</v>
      </c>
      <c r="B2" s="40" t="s">
        <v>1</v>
      </c>
      <c r="C2" s="41" t="s">
        <v>2</v>
      </c>
      <c r="D2" s="42" t="s">
        <v>3</v>
      </c>
      <c r="E2" s="100" t="s">
        <v>4</v>
      </c>
      <c r="F2" s="101"/>
      <c r="G2" s="43" t="s">
        <v>5</v>
      </c>
      <c r="H2" s="17"/>
    </row>
    <row r="3" spans="1:8" ht="16.5">
      <c r="A3" s="6"/>
      <c r="B3" s="7"/>
      <c r="C3" s="2"/>
      <c r="D3" s="8"/>
      <c r="E3" s="9"/>
      <c r="F3" s="4"/>
      <c r="G3" s="10"/>
      <c r="H3" s="3"/>
    </row>
    <row r="4" spans="1:8" ht="20.25">
      <c r="A4" s="11"/>
      <c r="B4" s="12" t="s">
        <v>13</v>
      </c>
      <c r="C4" s="2"/>
      <c r="D4" s="8"/>
      <c r="E4" s="13"/>
      <c r="F4" s="13"/>
      <c r="G4" s="10"/>
      <c r="H4" s="1"/>
    </row>
    <row r="5" spans="1:8" ht="18" customHeight="1">
      <c r="A5" s="11"/>
      <c r="B5" s="7" t="s">
        <v>14</v>
      </c>
      <c r="C5" s="2"/>
      <c r="D5" s="8"/>
      <c r="E5" s="13"/>
      <c r="F5" s="13"/>
      <c r="G5" s="10"/>
      <c r="H5" s="1"/>
    </row>
    <row r="6" spans="1:8" ht="18" customHeight="1">
      <c r="A6" s="11"/>
      <c r="B6" s="7"/>
      <c r="C6" s="61"/>
      <c r="D6" s="8"/>
      <c r="E6" s="13"/>
      <c r="F6" s="13"/>
      <c r="G6" s="10"/>
      <c r="H6" s="1"/>
    </row>
    <row r="7" spans="1:8" ht="18" customHeight="1">
      <c r="A7" s="11"/>
      <c r="B7" s="76" t="s">
        <v>15</v>
      </c>
      <c r="C7" s="77"/>
      <c r="D7" s="78"/>
      <c r="E7" s="79"/>
      <c r="F7" s="79"/>
      <c r="G7" s="80"/>
      <c r="H7" s="1"/>
    </row>
    <row r="8" spans="1:8" ht="16.5">
      <c r="A8" s="51"/>
      <c r="B8" s="45"/>
      <c r="C8" s="52"/>
      <c r="D8" s="56"/>
      <c r="E8" s="53"/>
      <c r="F8" s="53"/>
      <c r="G8" s="57"/>
      <c r="H8" s="22"/>
    </row>
    <row r="9" spans="1:8" ht="30.75" customHeight="1">
      <c r="A9" s="64" t="s">
        <v>10</v>
      </c>
      <c r="B9" s="62" t="s">
        <v>16</v>
      </c>
      <c r="C9" s="85" t="s">
        <v>6</v>
      </c>
      <c r="D9" s="86">
        <v>2</v>
      </c>
      <c r="E9" s="87"/>
      <c r="F9" s="87"/>
      <c r="G9" s="88">
        <f>D9*E9</f>
        <v>0</v>
      </c>
      <c r="H9" s="21"/>
    </row>
    <row r="10" spans="1:8" ht="16.5">
      <c r="A10" s="51"/>
      <c r="B10" s="58"/>
      <c r="C10" s="44"/>
      <c r="D10" s="66"/>
      <c r="E10" s="83"/>
      <c r="F10" s="83"/>
      <c r="G10" s="84"/>
      <c r="H10" s="22"/>
    </row>
    <row r="11" spans="1:8" ht="46.5" customHeight="1">
      <c r="A11" s="64" t="s">
        <v>17</v>
      </c>
      <c r="B11" s="62" t="s">
        <v>18</v>
      </c>
      <c r="C11" s="85" t="s">
        <v>19</v>
      </c>
      <c r="D11" s="86">
        <v>20</v>
      </c>
      <c r="E11" s="87"/>
      <c r="F11" s="87"/>
      <c r="G11" s="88">
        <f>D11*E11</f>
        <v>0</v>
      </c>
      <c r="H11" s="22"/>
    </row>
    <row r="12" spans="1:8" ht="17.25" customHeight="1">
      <c r="A12" s="64"/>
      <c r="B12" s="62"/>
      <c r="C12" s="85"/>
      <c r="D12" s="86"/>
      <c r="E12" s="87"/>
      <c r="F12" s="87"/>
      <c r="G12" s="88"/>
      <c r="H12" s="22"/>
    </row>
    <row r="13" spans="1:8" ht="54" customHeight="1">
      <c r="A13" s="91" t="s">
        <v>20</v>
      </c>
      <c r="B13" s="92" t="s">
        <v>27</v>
      </c>
      <c r="C13" s="93" t="s">
        <v>19</v>
      </c>
      <c r="D13" s="94">
        <v>160</v>
      </c>
      <c r="E13" s="95"/>
      <c r="F13" s="95"/>
      <c r="G13" s="96">
        <f>D13*E13</f>
        <v>0</v>
      </c>
      <c r="H13" s="22"/>
    </row>
    <row r="14" spans="1:8" ht="16.5">
      <c r="A14" s="51"/>
      <c r="B14" s="58"/>
      <c r="C14" s="44"/>
      <c r="D14" s="66"/>
      <c r="E14" s="83"/>
      <c r="F14" s="83"/>
      <c r="G14" s="84"/>
      <c r="H14" s="22"/>
    </row>
    <row r="15" spans="1:8" ht="111.75" customHeight="1">
      <c r="A15" s="64" t="s">
        <v>22</v>
      </c>
      <c r="B15" s="62" t="s">
        <v>31</v>
      </c>
      <c r="C15" s="85" t="s">
        <v>25</v>
      </c>
      <c r="D15" s="86">
        <v>600</v>
      </c>
      <c r="E15" s="87"/>
      <c r="F15" s="87"/>
      <c r="G15" s="88">
        <f>D15*E15</f>
        <v>0</v>
      </c>
      <c r="H15" s="22"/>
    </row>
    <row r="16" spans="1:8" ht="14.25" customHeight="1">
      <c r="A16" s="64"/>
      <c r="B16" s="62"/>
      <c r="C16" s="85"/>
      <c r="D16" s="86"/>
      <c r="E16" s="87"/>
      <c r="F16" s="87"/>
      <c r="G16" s="88"/>
      <c r="H16" s="22"/>
    </row>
    <row r="17" spans="1:8" ht="30" customHeight="1">
      <c r="A17" s="91" t="s">
        <v>23</v>
      </c>
      <c r="B17" s="92" t="s">
        <v>29</v>
      </c>
      <c r="C17" s="93" t="s">
        <v>24</v>
      </c>
      <c r="D17" s="94">
        <v>1500</v>
      </c>
      <c r="E17" s="95"/>
      <c r="F17" s="95"/>
      <c r="G17" s="96">
        <f>D17*E17</f>
        <v>0</v>
      </c>
      <c r="H17" s="22"/>
    </row>
    <row r="18" spans="1:8" ht="17.25" thickBot="1">
      <c r="A18" s="47"/>
      <c r="B18" s="46"/>
      <c r="C18" s="48"/>
      <c r="D18" s="54"/>
      <c r="E18" s="49"/>
      <c r="F18" s="50"/>
      <c r="G18" s="55"/>
      <c r="H18" s="21"/>
    </row>
    <row r="19" spans="1:8" ht="17.25" thickBot="1">
      <c r="A19" s="47"/>
      <c r="B19" s="68" t="s">
        <v>21</v>
      </c>
      <c r="C19" s="69"/>
      <c r="D19" s="70"/>
      <c r="E19" s="71"/>
      <c r="F19" s="71"/>
      <c r="G19" s="72">
        <f>SUM(G9:G18)</f>
        <v>0</v>
      </c>
      <c r="H19" s="21"/>
    </row>
    <row r="20" spans="1:8" ht="16.5">
      <c r="A20" s="47"/>
      <c r="B20" s="24"/>
      <c r="C20" s="73"/>
      <c r="D20" s="74"/>
      <c r="E20" s="50"/>
      <c r="F20" s="50"/>
      <c r="G20" s="75"/>
      <c r="H20" s="21"/>
    </row>
    <row r="21" spans="1:8" ht="18">
      <c r="A21" s="47"/>
      <c r="B21" s="76" t="s">
        <v>26</v>
      </c>
      <c r="C21" s="77"/>
      <c r="D21" s="78"/>
      <c r="E21" s="79"/>
      <c r="F21" s="79"/>
      <c r="G21" s="80"/>
      <c r="H21" s="21"/>
    </row>
    <row r="22" spans="1:8" ht="16.5">
      <c r="A22" s="26"/>
      <c r="B22" s="24"/>
      <c r="C22" s="73"/>
      <c r="D22" s="74"/>
      <c r="E22" s="50"/>
      <c r="F22" s="50"/>
      <c r="G22" s="75"/>
      <c r="H22" s="15"/>
    </row>
    <row r="23" spans="1:8" ht="160.5" customHeight="1">
      <c r="A23" s="64" t="s">
        <v>12</v>
      </c>
      <c r="B23" s="62" t="s">
        <v>67</v>
      </c>
      <c r="C23" s="85" t="s">
        <v>25</v>
      </c>
      <c r="D23" s="86">
        <v>15</v>
      </c>
      <c r="E23" s="89"/>
      <c r="F23" s="50"/>
      <c r="G23" s="88">
        <f>D23*E23</f>
        <v>0</v>
      </c>
    </row>
    <row r="24" spans="1:8">
      <c r="A24" s="51"/>
      <c r="B24" s="58"/>
      <c r="C24" s="44"/>
      <c r="D24" s="66"/>
      <c r="E24" s="53"/>
      <c r="F24" s="53"/>
      <c r="G24" s="57"/>
    </row>
    <row r="25" spans="1:8" ht="157.5" customHeight="1">
      <c r="A25" s="64" t="s">
        <v>11</v>
      </c>
      <c r="B25" s="62" t="s">
        <v>32</v>
      </c>
      <c r="C25" s="85"/>
      <c r="D25" s="90"/>
      <c r="E25" s="49"/>
      <c r="F25" s="50"/>
      <c r="G25" s="55"/>
    </row>
    <row r="26" spans="1:8">
      <c r="A26" s="64"/>
      <c r="B26" s="62" t="s">
        <v>66</v>
      </c>
      <c r="C26" s="85" t="s">
        <v>25</v>
      </c>
      <c r="D26" s="90">
        <v>40</v>
      </c>
      <c r="E26" s="89"/>
      <c r="F26" s="50"/>
      <c r="G26" s="88">
        <f>D26*E26</f>
        <v>0</v>
      </c>
    </row>
    <row r="27" spans="1:8">
      <c r="A27" s="64"/>
      <c r="B27" s="62"/>
      <c r="C27" s="85"/>
      <c r="D27" s="90"/>
      <c r="E27" s="49"/>
      <c r="F27" s="50"/>
      <c r="G27" s="88"/>
    </row>
    <row r="28" spans="1:8" ht="216" customHeight="1">
      <c r="A28" s="64" t="s">
        <v>33</v>
      </c>
      <c r="B28" s="62" t="s">
        <v>68</v>
      </c>
      <c r="C28" s="85"/>
      <c r="D28" s="90"/>
      <c r="E28" s="49"/>
      <c r="F28" s="50"/>
      <c r="G28" s="55"/>
    </row>
    <row r="29" spans="1:8" ht="18.75" customHeight="1">
      <c r="A29" s="64"/>
      <c r="B29" s="62" t="s">
        <v>34</v>
      </c>
      <c r="C29" s="85" t="s">
        <v>24</v>
      </c>
      <c r="D29" s="90">
        <v>1500</v>
      </c>
      <c r="E29" s="89"/>
      <c r="F29" s="50"/>
      <c r="G29" s="88">
        <f>D29*E29</f>
        <v>0</v>
      </c>
    </row>
    <row r="30" spans="1:8">
      <c r="A30" s="64"/>
      <c r="B30" s="62"/>
      <c r="C30" s="85"/>
      <c r="D30" s="90"/>
      <c r="E30" s="49"/>
      <c r="F30" s="50"/>
      <c r="G30" s="55"/>
    </row>
    <row r="31" spans="1:8" ht="67.5" customHeight="1">
      <c r="A31" s="64" t="s">
        <v>35</v>
      </c>
      <c r="B31" s="62" t="s">
        <v>70</v>
      </c>
      <c r="C31" s="85" t="s">
        <v>24</v>
      </c>
      <c r="D31" s="86">
        <v>150</v>
      </c>
      <c r="E31" s="87"/>
      <c r="F31" s="87"/>
      <c r="G31" s="88">
        <f t="shared" ref="G31" si="0">D31*E31</f>
        <v>0</v>
      </c>
    </row>
    <row r="32" spans="1:8">
      <c r="A32" s="64"/>
      <c r="B32" s="62"/>
      <c r="C32" s="85"/>
      <c r="D32" s="90"/>
      <c r="E32" s="49"/>
      <c r="F32" s="50"/>
      <c r="G32" s="55"/>
    </row>
    <row r="33" spans="1:7" ht="44.25" customHeight="1">
      <c r="A33" s="91" t="s">
        <v>36</v>
      </c>
      <c r="B33" s="92" t="s">
        <v>69</v>
      </c>
      <c r="C33" s="93" t="s">
        <v>24</v>
      </c>
      <c r="D33" s="94">
        <v>150</v>
      </c>
      <c r="E33" s="95"/>
      <c r="F33" s="95"/>
      <c r="G33" s="96">
        <f t="shared" ref="G33" si="1">D33*E33</f>
        <v>0</v>
      </c>
    </row>
    <row r="34" spans="1:7">
      <c r="A34" s="64"/>
      <c r="B34" s="62"/>
      <c r="C34" s="85"/>
      <c r="D34" s="90"/>
      <c r="E34" s="49"/>
      <c r="F34" s="50"/>
      <c r="G34" s="55"/>
    </row>
    <row r="35" spans="1:7" ht="14.25" customHeight="1">
      <c r="A35" s="64"/>
      <c r="B35" s="62"/>
      <c r="C35" s="48"/>
      <c r="D35" s="54"/>
      <c r="E35" s="49"/>
      <c r="F35" s="50"/>
      <c r="G35" s="55"/>
    </row>
    <row r="36" spans="1:7" ht="13.5" thickBot="1">
      <c r="A36" s="47"/>
      <c r="B36" s="46"/>
      <c r="C36" s="48"/>
      <c r="D36" s="54"/>
      <c r="E36" s="49"/>
      <c r="F36" s="50"/>
      <c r="G36" s="55"/>
    </row>
    <row r="37" spans="1:7" ht="17.25" thickBot="1">
      <c r="A37" s="47"/>
      <c r="B37" s="68" t="s">
        <v>30</v>
      </c>
      <c r="C37" s="69"/>
      <c r="D37" s="70"/>
      <c r="E37" s="71"/>
      <c r="F37" s="71"/>
      <c r="G37" s="72">
        <f>SUM(G22:G36)</f>
        <v>0</v>
      </c>
    </row>
    <row r="38" spans="1:7" ht="16.5">
      <c r="A38" s="16"/>
      <c r="B38" s="24"/>
      <c r="C38" s="73"/>
      <c r="D38" s="74"/>
      <c r="E38" s="50"/>
      <c r="F38" s="50"/>
      <c r="G38" s="75"/>
    </row>
    <row r="39" spans="1:7" ht="16.5">
      <c r="A39" s="16"/>
      <c r="B39" s="24"/>
      <c r="C39" s="73"/>
      <c r="D39" s="74"/>
      <c r="E39" s="50"/>
      <c r="F39" s="50"/>
      <c r="G39" s="75"/>
    </row>
    <row r="40" spans="1:7" ht="18">
      <c r="A40" s="16"/>
      <c r="B40" s="76" t="s">
        <v>37</v>
      </c>
      <c r="C40" s="77"/>
      <c r="D40" s="78"/>
      <c r="E40" s="79"/>
      <c r="F40" s="79"/>
      <c r="G40" s="80"/>
    </row>
    <row r="41" spans="1:7" ht="16.5">
      <c r="A41" s="16"/>
      <c r="B41" s="24"/>
      <c r="C41" s="73"/>
      <c r="D41" s="74"/>
      <c r="E41" s="50"/>
      <c r="F41" s="50"/>
      <c r="G41" s="75"/>
    </row>
    <row r="42" spans="1:7" ht="93" customHeight="1">
      <c r="A42" s="64" t="s">
        <v>38</v>
      </c>
      <c r="B42" s="62" t="s">
        <v>39</v>
      </c>
      <c r="C42" s="85" t="s">
        <v>25</v>
      </c>
      <c r="D42" s="90">
        <v>520</v>
      </c>
      <c r="E42" s="89"/>
      <c r="F42" s="50"/>
      <c r="G42" s="88">
        <f>D42*E42</f>
        <v>0</v>
      </c>
    </row>
    <row r="43" spans="1:7">
      <c r="A43" s="64"/>
      <c r="B43" s="62"/>
      <c r="C43" s="85"/>
      <c r="D43" s="90"/>
      <c r="E43" s="89"/>
      <c r="F43" s="50"/>
      <c r="G43" s="55"/>
    </row>
    <row r="44" spans="1:7" ht="146.25" customHeight="1">
      <c r="A44" s="64" t="s">
        <v>40</v>
      </c>
      <c r="B44" s="62" t="s">
        <v>71</v>
      </c>
      <c r="C44" s="85" t="s">
        <v>24</v>
      </c>
      <c r="D44" s="90">
        <v>1400</v>
      </c>
      <c r="E44" s="89"/>
      <c r="F44" s="50"/>
      <c r="G44" s="88">
        <f>D44*E44</f>
        <v>0</v>
      </c>
    </row>
    <row r="45" spans="1:7">
      <c r="A45" s="64"/>
      <c r="B45" s="62"/>
      <c r="C45" s="85"/>
      <c r="D45" s="90"/>
      <c r="E45" s="89"/>
      <c r="F45" s="50"/>
      <c r="G45" s="55"/>
    </row>
    <row r="46" spans="1:7" ht="198" customHeight="1">
      <c r="A46" s="64" t="s">
        <v>41</v>
      </c>
      <c r="B46" s="62" t="s">
        <v>42</v>
      </c>
      <c r="C46" s="85" t="s">
        <v>24</v>
      </c>
      <c r="D46" s="90">
        <v>1400</v>
      </c>
      <c r="E46" s="89"/>
      <c r="F46" s="50"/>
      <c r="G46" s="88">
        <f>D46*E46</f>
        <v>0</v>
      </c>
    </row>
    <row r="47" spans="1:7">
      <c r="A47" s="64"/>
      <c r="B47" s="62"/>
      <c r="C47" s="85"/>
      <c r="D47" s="90"/>
      <c r="E47" s="89"/>
      <c r="F47" s="50"/>
      <c r="G47" s="55"/>
    </row>
    <row r="48" spans="1:7" ht="84.75" customHeight="1">
      <c r="A48" s="64" t="s">
        <v>43</v>
      </c>
      <c r="B48" s="62" t="s">
        <v>72</v>
      </c>
      <c r="C48" s="85" t="s">
        <v>19</v>
      </c>
      <c r="D48" s="90">
        <v>150</v>
      </c>
      <c r="E48" s="89"/>
      <c r="F48" s="50"/>
      <c r="G48" s="88">
        <f>D48*E48</f>
        <v>0</v>
      </c>
    </row>
    <row r="49" spans="1:7">
      <c r="A49" s="64"/>
      <c r="B49" s="62"/>
      <c r="C49" s="85"/>
      <c r="D49" s="90"/>
      <c r="E49" s="89"/>
      <c r="F49" s="50"/>
      <c r="G49" s="55"/>
    </row>
    <row r="50" spans="1:7" ht="38.25" customHeight="1">
      <c r="A50" s="64" t="s">
        <v>44</v>
      </c>
      <c r="B50" s="62" t="s">
        <v>73</v>
      </c>
      <c r="C50" s="85" t="s">
        <v>24</v>
      </c>
      <c r="D50" s="90">
        <v>1500</v>
      </c>
      <c r="E50" s="89"/>
      <c r="F50" s="50"/>
      <c r="G50" s="88">
        <f>D50*E50</f>
        <v>0</v>
      </c>
    </row>
    <row r="51" spans="1:7" ht="13.5" thickBot="1">
      <c r="A51" s="64"/>
      <c r="B51" s="62"/>
      <c r="C51" s="85"/>
      <c r="D51" s="90"/>
      <c r="E51" s="89"/>
      <c r="F51" s="50"/>
      <c r="G51" s="55"/>
    </row>
    <row r="52" spans="1:7" ht="17.25" thickBot="1">
      <c r="A52" s="64"/>
      <c r="B52" s="68" t="s">
        <v>45</v>
      </c>
      <c r="C52" s="69"/>
      <c r="D52" s="70"/>
      <c r="E52" s="71"/>
      <c r="F52" s="71"/>
      <c r="G52" s="72">
        <f>SUM(G38:G51)</f>
        <v>0</v>
      </c>
    </row>
    <row r="53" spans="1:7">
      <c r="A53" s="64"/>
      <c r="B53" s="62"/>
      <c r="C53" s="85"/>
      <c r="D53" s="90"/>
      <c r="E53" s="89"/>
      <c r="F53" s="50"/>
      <c r="G53" s="55"/>
    </row>
    <row r="54" spans="1:7" ht="18">
      <c r="A54" s="16"/>
      <c r="B54" s="76" t="s">
        <v>46</v>
      </c>
      <c r="C54" s="77"/>
      <c r="D54" s="78"/>
      <c r="E54" s="79"/>
      <c r="F54" s="79"/>
      <c r="G54" s="80"/>
    </row>
    <row r="55" spans="1:7" ht="16.5">
      <c r="A55" s="16"/>
      <c r="B55" s="24"/>
      <c r="C55" s="73"/>
      <c r="D55" s="74"/>
      <c r="E55" s="50"/>
      <c r="F55" s="50"/>
      <c r="G55" s="75"/>
    </row>
    <row r="56" spans="1:7" ht="51" customHeight="1">
      <c r="A56" s="64" t="s">
        <v>47</v>
      </c>
      <c r="B56" s="62" t="s">
        <v>50</v>
      </c>
      <c r="C56" s="85" t="s">
        <v>25</v>
      </c>
      <c r="D56" s="90">
        <v>1</v>
      </c>
      <c r="E56" s="89"/>
      <c r="F56" s="50"/>
      <c r="G56" s="88">
        <f>D56*E56</f>
        <v>0</v>
      </c>
    </row>
    <row r="57" spans="1:7">
      <c r="A57" s="64"/>
      <c r="B57" s="62"/>
      <c r="C57" s="85"/>
      <c r="D57" s="90"/>
      <c r="E57" s="89"/>
      <c r="F57" s="50"/>
      <c r="G57" s="55"/>
    </row>
    <row r="58" spans="1:7" ht="82.5" customHeight="1">
      <c r="A58" s="64" t="s">
        <v>48</v>
      </c>
      <c r="B58" s="62" t="s">
        <v>49</v>
      </c>
      <c r="C58" s="85" t="s">
        <v>19</v>
      </c>
      <c r="D58" s="90">
        <v>30</v>
      </c>
      <c r="E58" s="89"/>
      <c r="F58" s="50"/>
      <c r="G58" s="88">
        <f>D58*E58</f>
        <v>0</v>
      </c>
    </row>
    <row r="59" spans="1:7">
      <c r="A59" s="64"/>
      <c r="B59" s="62"/>
      <c r="C59" s="85"/>
      <c r="D59" s="90"/>
      <c r="E59" s="89"/>
      <c r="F59" s="50"/>
      <c r="G59" s="55"/>
    </row>
    <row r="60" spans="1:7" ht="60" customHeight="1">
      <c r="A60" s="64" t="s">
        <v>51</v>
      </c>
      <c r="B60" s="62" t="s">
        <v>74</v>
      </c>
      <c r="C60" s="85" t="s">
        <v>25</v>
      </c>
      <c r="D60" s="90">
        <v>3</v>
      </c>
      <c r="E60" s="89"/>
      <c r="F60" s="50"/>
      <c r="G60" s="88">
        <f>D60*E60</f>
        <v>0</v>
      </c>
    </row>
    <row r="61" spans="1:7">
      <c r="A61" s="64"/>
      <c r="B61" s="62"/>
      <c r="C61" s="85"/>
      <c r="D61" s="90"/>
      <c r="E61" s="89"/>
      <c r="F61" s="50"/>
      <c r="G61" s="55"/>
    </row>
    <row r="62" spans="1:7" ht="81.75" customHeight="1">
      <c r="A62" s="64" t="s">
        <v>52</v>
      </c>
      <c r="B62" s="62" t="s">
        <v>75</v>
      </c>
      <c r="C62" s="85" t="s">
        <v>25</v>
      </c>
      <c r="D62" s="90">
        <v>10</v>
      </c>
      <c r="E62" s="89"/>
      <c r="F62" s="50"/>
      <c r="G62" s="88">
        <f>D62*E62</f>
        <v>0</v>
      </c>
    </row>
    <row r="63" spans="1:7">
      <c r="A63" s="64"/>
      <c r="B63" s="62"/>
      <c r="C63" s="85"/>
      <c r="D63" s="90"/>
      <c r="E63" s="89"/>
      <c r="F63" s="50"/>
      <c r="G63" s="55"/>
    </row>
    <row r="64" spans="1:7" ht="58.5" customHeight="1">
      <c r="A64" s="64" t="s">
        <v>53</v>
      </c>
      <c r="B64" s="62" t="s">
        <v>76</v>
      </c>
      <c r="C64" s="85" t="s">
        <v>6</v>
      </c>
      <c r="D64" s="90">
        <v>1</v>
      </c>
      <c r="E64" s="89"/>
      <c r="F64" s="50"/>
      <c r="G64" s="88">
        <f>D64*E64</f>
        <v>0</v>
      </c>
    </row>
    <row r="65" spans="1:7">
      <c r="A65" s="64"/>
      <c r="B65" s="62"/>
      <c r="C65" s="85"/>
      <c r="D65" s="90"/>
      <c r="E65" s="89"/>
      <c r="F65" s="50"/>
      <c r="G65" s="55"/>
    </row>
    <row r="66" spans="1:7" ht="132" customHeight="1">
      <c r="A66" s="64" t="s">
        <v>54</v>
      </c>
      <c r="B66" s="62" t="s">
        <v>55</v>
      </c>
      <c r="C66" s="85" t="s">
        <v>6</v>
      </c>
      <c r="D66" s="90">
        <v>140</v>
      </c>
      <c r="E66" s="89"/>
      <c r="F66" s="50"/>
      <c r="G66" s="88">
        <f>D66*E66</f>
        <v>0</v>
      </c>
    </row>
    <row r="67" spans="1:7" ht="16.5">
      <c r="A67" s="16"/>
      <c r="B67" s="24"/>
      <c r="C67" s="73"/>
      <c r="D67" s="74"/>
      <c r="E67" s="50"/>
      <c r="F67" s="50"/>
      <c r="G67" s="75"/>
    </row>
    <row r="68" spans="1:7" ht="58.5" customHeight="1">
      <c r="A68" s="64" t="s">
        <v>56</v>
      </c>
      <c r="B68" s="62" t="s">
        <v>57</v>
      </c>
      <c r="C68" s="85" t="s">
        <v>6</v>
      </c>
      <c r="D68" s="90">
        <v>14</v>
      </c>
      <c r="E68" s="89"/>
      <c r="F68" s="50"/>
      <c r="G68" s="88">
        <f>D68*E68</f>
        <v>0</v>
      </c>
    </row>
    <row r="69" spans="1:7">
      <c r="A69" s="64"/>
      <c r="B69" s="62"/>
      <c r="C69" s="85"/>
      <c r="D69" s="90"/>
      <c r="E69" s="89"/>
      <c r="F69" s="50"/>
      <c r="G69" s="55"/>
    </row>
    <row r="70" spans="1:7" ht="57" customHeight="1">
      <c r="A70" s="64" t="s">
        <v>58</v>
      </c>
      <c r="B70" s="62" t="s">
        <v>59</v>
      </c>
      <c r="C70" s="85" t="s">
        <v>6</v>
      </c>
      <c r="D70" s="90">
        <v>2</v>
      </c>
      <c r="E70" s="89"/>
      <c r="F70" s="50"/>
      <c r="G70" s="88">
        <f>D70*E70</f>
        <v>0</v>
      </c>
    </row>
    <row r="71" spans="1:7" ht="13.5" thickBot="1">
      <c r="A71" s="64"/>
      <c r="B71" s="62"/>
      <c r="C71" s="85"/>
      <c r="D71" s="90"/>
      <c r="E71" s="89"/>
      <c r="F71" s="50"/>
      <c r="G71" s="55"/>
    </row>
    <row r="72" spans="1:7" ht="17.25" thickBot="1">
      <c r="A72" s="64"/>
      <c r="B72" s="68" t="s">
        <v>60</v>
      </c>
      <c r="C72" s="69"/>
      <c r="D72" s="70"/>
      <c r="E72" s="71"/>
      <c r="F72" s="71"/>
      <c r="G72" s="72">
        <f>SUM(G58:G71)</f>
        <v>0</v>
      </c>
    </row>
    <row r="73" spans="1:7">
      <c r="A73" s="64"/>
      <c r="B73" s="62"/>
      <c r="C73" s="85"/>
      <c r="D73" s="90"/>
      <c r="E73" s="89"/>
      <c r="F73" s="50"/>
      <c r="G73" s="55"/>
    </row>
    <row r="74" spans="1:7" ht="18">
      <c r="A74" s="64"/>
      <c r="B74" s="76" t="s">
        <v>61</v>
      </c>
      <c r="C74" s="77"/>
      <c r="D74" s="78"/>
      <c r="E74" s="79"/>
      <c r="F74" s="79"/>
      <c r="G74" s="80"/>
    </row>
    <row r="75" spans="1:7">
      <c r="A75" s="64"/>
      <c r="B75" s="62"/>
      <c r="C75" s="85"/>
      <c r="D75" s="90"/>
      <c r="E75" s="89"/>
      <c r="F75" s="50"/>
      <c r="G75" s="55"/>
    </row>
    <row r="76" spans="1:7" ht="43.5" customHeight="1">
      <c r="A76" s="91" t="s">
        <v>62</v>
      </c>
      <c r="B76" s="92" t="s">
        <v>77</v>
      </c>
      <c r="C76" s="93" t="s">
        <v>24</v>
      </c>
      <c r="D76" s="97">
        <v>1350</v>
      </c>
      <c r="E76" s="98"/>
      <c r="F76" s="99"/>
      <c r="G76" s="96">
        <f>D76*E76</f>
        <v>0</v>
      </c>
    </row>
    <row r="77" spans="1:7">
      <c r="A77" s="64"/>
      <c r="B77" s="62"/>
      <c r="C77" s="85"/>
      <c r="D77" s="90"/>
      <c r="E77" s="89"/>
      <c r="F77" s="50"/>
      <c r="G77" s="55"/>
    </row>
    <row r="78" spans="1:7" ht="59.25" customHeight="1">
      <c r="A78" s="91" t="s">
        <v>63</v>
      </c>
      <c r="B78" s="92" t="s">
        <v>64</v>
      </c>
      <c r="C78" s="93" t="s">
        <v>19</v>
      </c>
      <c r="D78" s="97">
        <v>30</v>
      </c>
      <c r="E78" s="98"/>
      <c r="F78" s="99"/>
      <c r="G78" s="96">
        <f>D78*E78</f>
        <v>0</v>
      </c>
    </row>
    <row r="79" spans="1:7" ht="13.5" thickBot="1">
      <c r="A79" s="64"/>
      <c r="B79" s="62"/>
      <c r="C79" s="85"/>
      <c r="D79" s="90"/>
      <c r="E79" s="89"/>
      <c r="F79" s="50"/>
      <c r="G79" s="55"/>
    </row>
    <row r="80" spans="1:7" ht="17.25" thickBot="1">
      <c r="A80" s="64"/>
      <c r="B80" s="68" t="s">
        <v>65</v>
      </c>
      <c r="C80" s="69"/>
      <c r="D80" s="70"/>
      <c r="E80" s="71"/>
      <c r="F80" s="71"/>
      <c r="G80" s="72">
        <f>G78+G76</f>
        <v>0</v>
      </c>
    </row>
    <row r="81" spans="1:8">
      <c r="A81" s="64"/>
      <c r="B81" s="62"/>
      <c r="C81" s="85"/>
      <c r="D81" s="90"/>
      <c r="E81" s="89"/>
      <c r="F81" s="50"/>
      <c r="G81" s="55"/>
    </row>
    <row r="82" spans="1:8">
      <c r="A82" s="64"/>
      <c r="B82" s="62"/>
      <c r="C82" s="85"/>
      <c r="D82" s="90"/>
      <c r="E82" s="89"/>
      <c r="F82" s="50"/>
      <c r="G82" s="55"/>
    </row>
    <row r="83" spans="1:8" ht="16.5">
      <c r="A83" s="16"/>
      <c r="B83" s="58"/>
      <c r="C83" s="52"/>
      <c r="D83" s="66"/>
      <c r="E83" s="53"/>
      <c r="F83" s="53"/>
      <c r="G83" s="57"/>
    </row>
    <row r="84" spans="1:8" ht="16.5">
      <c r="A84" s="16"/>
      <c r="B84" s="58"/>
      <c r="C84" s="52"/>
      <c r="D84" s="66"/>
      <c r="E84" s="53"/>
      <c r="F84" s="53"/>
      <c r="G84" s="57"/>
    </row>
    <row r="85" spans="1:8" ht="16.5" thickBot="1">
      <c r="B85" s="81" t="s">
        <v>28</v>
      </c>
      <c r="C85" s="82"/>
      <c r="D85" s="82"/>
      <c r="E85" s="82"/>
      <c r="F85" s="82"/>
      <c r="G85" s="82"/>
    </row>
    <row r="87" spans="1:8" ht="13.5" thickBot="1">
      <c r="A87" s="59"/>
      <c r="H87" s="63"/>
    </row>
    <row r="88" spans="1:8" ht="17.25" thickBot="1">
      <c r="A88" s="59"/>
      <c r="B88" s="67" t="s">
        <v>82</v>
      </c>
      <c r="C88" s="60"/>
      <c r="D88" s="27"/>
      <c r="E88" s="19"/>
      <c r="F88" s="19"/>
      <c r="G88" s="20">
        <f>G19</f>
        <v>0</v>
      </c>
      <c r="H88" s="63"/>
    </row>
    <row r="89" spans="1:8" ht="17.25" thickBot="1">
      <c r="A89" s="26"/>
      <c r="B89" s="67" t="s">
        <v>81</v>
      </c>
      <c r="C89" s="60"/>
      <c r="D89" s="27"/>
      <c r="E89" s="19"/>
      <c r="F89" s="19"/>
      <c r="G89" s="20">
        <f>G37</f>
        <v>0</v>
      </c>
      <c r="H89" s="21"/>
    </row>
    <row r="90" spans="1:8" ht="17.25" thickBot="1">
      <c r="A90" s="26"/>
      <c r="B90" s="67" t="s">
        <v>80</v>
      </c>
      <c r="C90" s="60"/>
      <c r="D90" s="27"/>
      <c r="E90" s="19"/>
      <c r="F90" s="19"/>
      <c r="G90" s="20">
        <f>G52</f>
        <v>0</v>
      </c>
      <c r="H90" s="21"/>
    </row>
    <row r="91" spans="1:8" ht="17.25" thickBot="1">
      <c r="A91" s="26"/>
      <c r="B91" s="67" t="s">
        <v>79</v>
      </c>
      <c r="C91" s="60"/>
      <c r="D91" s="27"/>
      <c r="E91" s="19"/>
      <c r="F91" s="19"/>
      <c r="G91" s="20">
        <f>G72</f>
        <v>0</v>
      </c>
      <c r="H91" s="21"/>
    </row>
    <row r="92" spans="1:8" ht="17.25" thickBot="1">
      <c r="A92" s="26"/>
      <c r="B92" s="67" t="s">
        <v>78</v>
      </c>
      <c r="C92" s="60"/>
      <c r="D92" s="27"/>
      <c r="E92" s="19"/>
      <c r="F92" s="19"/>
      <c r="G92" s="20">
        <f>G80</f>
        <v>0</v>
      </c>
      <c r="H92" s="21"/>
    </row>
    <row r="93" spans="1:8" ht="16.5">
      <c r="A93" s="28"/>
      <c r="B93" s="24"/>
      <c r="C93" s="2"/>
      <c r="D93" s="23"/>
      <c r="E93" s="18"/>
      <c r="F93" s="18"/>
      <c r="G93" s="25"/>
      <c r="H93" s="21"/>
    </row>
    <row r="94" spans="1:8" ht="17.25" thickBot="1">
      <c r="A94" s="28"/>
      <c r="B94" s="14"/>
      <c r="C94" s="5"/>
      <c r="D94" s="29"/>
      <c r="E94" s="30" t="s">
        <v>7</v>
      </c>
      <c r="F94" s="31"/>
      <c r="G94" s="65">
        <f>G88+G89+G90+G91+G92</f>
        <v>0</v>
      </c>
    </row>
    <row r="95" spans="1:8" ht="15.75">
      <c r="A95" s="28"/>
      <c r="B95" s="33"/>
      <c r="C95" s="33"/>
      <c r="D95" s="34"/>
      <c r="E95" s="33"/>
      <c r="F95" s="31"/>
      <c r="G95" s="32"/>
    </row>
    <row r="96" spans="1:8" ht="17.25" thickBot="1">
      <c r="A96" s="28"/>
      <c r="B96" s="14"/>
      <c r="C96" s="33"/>
      <c r="D96" s="29"/>
      <c r="E96" s="30" t="s">
        <v>8</v>
      </c>
      <c r="F96" s="31"/>
      <c r="G96" s="65">
        <f>ROUND(G94*0.25,2)</f>
        <v>0</v>
      </c>
    </row>
    <row r="97" spans="1:7" ht="15.75">
      <c r="A97" s="28"/>
      <c r="B97" s="33"/>
      <c r="C97" s="33"/>
      <c r="D97" s="34"/>
      <c r="E97" s="33"/>
      <c r="F97" s="31"/>
      <c r="G97" s="32"/>
    </row>
    <row r="98" spans="1:7" ht="17.25" thickBot="1">
      <c r="A98" s="35"/>
      <c r="B98" s="14"/>
      <c r="C98" s="33"/>
      <c r="D98" s="29"/>
      <c r="E98" s="30" t="s">
        <v>9</v>
      </c>
      <c r="F98" s="31"/>
      <c r="G98" s="65">
        <f>SUM(G94:G96)</f>
        <v>0</v>
      </c>
    </row>
    <row r="99" spans="1:7" ht="16.5">
      <c r="B99" s="36"/>
      <c r="C99" s="36"/>
      <c r="D99" s="37"/>
      <c r="E99" s="38"/>
      <c r="F99" s="18"/>
      <c r="G99" s="25"/>
    </row>
  </sheetData>
  <mergeCells count="1">
    <mergeCell ref="E2:F2"/>
  </mergeCells>
  <phoneticPr fontId="9"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Header>&amp;R2</oddHeader>
    <oddFooter>&amp;C&amp;8Troškovnik - OŠ Kalnik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DavorKaras</cp:lastModifiedBy>
  <cp:lastPrinted>2017-01-19T07:07:06Z</cp:lastPrinted>
  <dcterms:created xsi:type="dcterms:W3CDTF">2011-01-11T19:03:39Z</dcterms:created>
  <dcterms:modified xsi:type="dcterms:W3CDTF">2021-06-17T05:38:46Z</dcterms:modified>
</cp:coreProperties>
</file>