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4860" windowHeight="8985"/>
  </bookViews>
  <sheets>
    <sheet name="Građevinski radovi" sheetId="1" r:id="rId1"/>
  </sheets>
  <definedNames>
    <definedName name="ab_radovi">'Građevinski radovi'!#REF!</definedName>
    <definedName name="el_instalacije_JS">'Građevinski radovi'!#REF!</definedName>
    <definedName name="el_priključak_JS">'Građevinski radovi'!#REF!</definedName>
    <definedName name="el_rasvjetna_tijela_JS">'Građevinski radovi'!#REF!</definedName>
    <definedName name="el_razdjelnice_JS">'Građevinski radovi'!#REF!</definedName>
    <definedName name="el_ukupno_JS">'Građevinski radovi'!#REF!</definedName>
    <definedName name="fasada">'Građevinski radovi'!#REF!</definedName>
    <definedName name="_xlnm.Print_Titles" localSheetId="0">'Građevinski radovi'!$A:$G,'Građevinski radovi'!$2:$3</definedName>
    <definedName name="ispit_kontrola">'Građevinski radovi'!#REF!</definedName>
    <definedName name="Izolaterski">'Građevinski radovi'!#REF!</definedName>
    <definedName name="Keramika">'Građevinski radovi'!#REF!</definedName>
    <definedName name="Limarski">'Građevinski radovi'!#REF!</definedName>
    <definedName name="LPS_ukupno">'Građevinski radovi'!#REF!</definedName>
    <definedName name="montaža_ViK">'Građevinski radovi'!#REF!</definedName>
    <definedName name="Okoliš">'Građevinski radovi'!#REF!</definedName>
    <definedName name="PARKET">'Građevinski radovi'!#REF!</definedName>
    <definedName name="_xlnm.Print_Area" localSheetId="0">'Građevinski radovi'!$A$2:$G$93</definedName>
    <definedName name="pokrivački">'Građevinski radovi'!#REF!</definedName>
    <definedName name="sanitarije">'Građevinski radovi'!#REF!</definedName>
    <definedName name="soboslikar">'Građevinski radovi'!#REF!</definedName>
    <definedName name="STOLARSKI">'Građevinski radovi'!#REF!</definedName>
    <definedName name="Telefonija_ukup">'Građevinski radovi'!#REF!</definedName>
    <definedName name="tesarski">'Građevinski radovi'!#REF!</definedName>
    <definedName name="uklanjanje_demontaza">'Građevinski radovi'!#REF!</definedName>
    <definedName name="zemljani">'Građevinski radovi'!#REF!</definedName>
    <definedName name="zidarski">'Građevinski radovi'!#REF!</definedName>
  </definedNames>
  <calcPr calcId="125725" calcMode="manual"/>
</workbook>
</file>

<file path=xl/calcChain.xml><?xml version="1.0" encoding="utf-8"?>
<calcChain xmlns="http://schemas.openxmlformats.org/spreadsheetml/2006/main">
  <c r="G65" i="1"/>
  <c r="G25" l="1"/>
  <c r="G32"/>
  <c r="G29"/>
  <c r="G15"/>
  <c r="G62" l="1"/>
  <c r="G76" l="1"/>
  <c r="G59"/>
  <c r="G85" l="1"/>
  <c r="G51"/>
  <c r="G53" s="1"/>
  <c r="G22"/>
  <c r="G34" s="1"/>
  <c r="G12"/>
  <c r="G9"/>
  <c r="G17" l="1"/>
  <c r="G84"/>
  <c r="G83" l="1"/>
  <c r="G82"/>
  <c r="G88" l="1"/>
  <c r="G90" s="1"/>
  <c r="G92" s="1"/>
</calcChain>
</file>

<file path=xl/sharedStrings.xml><?xml version="1.0" encoding="utf-8"?>
<sst xmlns="http://schemas.openxmlformats.org/spreadsheetml/2006/main" count="75" uniqueCount="61">
  <si>
    <t>Red.br.</t>
  </si>
  <si>
    <t>OPIS</t>
  </si>
  <si>
    <t>Jed.mj.</t>
  </si>
  <si>
    <t>Količina</t>
  </si>
  <si>
    <t>Jed.cijena (kn)</t>
  </si>
  <si>
    <t>Ukupno</t>
  </si>
  <si>
    <t>kom</t>
  </si>
  <si>
    <t>UKUPNA VRIJEDNOST RADOVA:</t>
  </si>
  <si>
    <t>PDV (25%):</t>
  </si>
  <si>
    <t>SVEUKUPNO:</t>
  </si>
  <si>
    <t>REKAPITULACIJA</t>
  </si>
  <si>
    <t>1.1</t>
  </si>
  <si>
    <t>m²</t>
  </si>
  <si>
    <t>1.2.</t>
  </si>
  <si>
    <t>Obračun m² kose površine krova</t>
  </si>
  <si>
    <t>1. RADOVI UKLANJANJA/DEMONTAŽE</t>
  </si>
  <si>
    <t>2. TESARSKI RADOVI</t>
  </si>
  <si>
    <t>2.1</t>
  </si>
  <si>
    <t>2.2</t>
  </si>
  <si>
    <t>3. KROVOPOKRIVAČKI RADOVI</t>
  </si>
  <si>
    <t>3.1</t>
  </si>
  <si>
    <t>komplet</t>
  </si>
  <si>
    <t>Obračun po 1.0 m² krova u funkciji sa svim potrebnim opšavima i detaljima.</t>
  </si>
  <si>
    <t>1.3.</t>
  </si>
  <si>
    <t>Dobava  i postava gromobranskih instalacija  na krovište.  Gromobranske instalacije od pocinčane gromobranske trake sa pocinčanim spojnim elementima se priključuju na postojeće vertikale u zoni žljeba. U cijenu stavke uključiti  interne transporte, pomičnu građevnu skelu, sav rad i materijal potreban za potpuno dovršenje  radova.</t>
  </si>
  <si>
    <t>3.2.</t>
  </si>
  <si>
    <t>2.3.</t>
  </si>
  <si>
    <t>4. LIMARSKI RADOVI</t>
  </si>
  <si>
    <t xml:space="preserve">m' </t>
  </si>
  <si>
    <t>4.1.</t>
  </si>
  <si>
    <t>4.2.</t>
  </si>
  <si>
    <t>1. RADOVI UKLANJANJA/DEMONTAŽE:</t>
  </si>
  <si>
    <t>2. TESARSKI RADOVI:</t>
  </si>
  <si>
    <t>3. KROVOPOKRIVAČKI RADOVI:</t>
  </si>
  <si>
    <t>4. LIMARSKI RADOVI:</t>
  </si>
  <si>
    <t xml:space="preserve"> 1. RADOVI UKLANJANJA/DEMONTAŽE:</t>
  </si>
  <si>
    <t>OŠ SVETI PETAR OREHOVEC</t>
  </si>
  <si>
    <t xml:space="preserve">Skidanje postojećeg pokrova lima sa krovišta. Skidanje letvi i štafli sa krovišta. U stavku uključeno zbrinjavanje demontiranog materijala i odvoz na ovlašteni deponij. Uključen sav rad i materijal potreban za izvršenje stavke.
</t>
  </si>
  <si>
    <t>Demontaža vertikalnih i horizontalnih oluka prije radova na krovištu te demontaža postojeće gromobranske instalacije. U cijenu uključen sav rad potreban za izvršenje stavke.</t>
  </si>
  <si>
    <t>2.4.</t>
  </si>
  <si>
    <t xml:space="preserve">Dobava i postava letvi i kontra letvi na daščanu oplatu sa hidroizolacijom prilagođenih pokrovu od lima, propisno suhe i obavezno premazane fungicidnim premazom. Letve se pričvršćuju na izvedenu postojeću konstrukciju od gredica odgovarajućim vijcima. </t>
  </si>
  <si>
    <t>Dobava i postavljanje drvene oplate krovišta drvenim daskama. Postava dasaka okivanjem sa gornje strane na rogove drvene konstrukcije. Daska je jelova neblanjana, posušena debljine 25 mm, širine 9 do 12 cm. Pričvršćenje izvesti sa pocinčanim čavlima. Uključeno i poravnavanje krovišta pribijanjem fosni  0,05*0,12 te učvršćenje postojeće konstrukcije na samu zgradu. U obračun uzeti sav rad i materijal (spojni materijal) potreban za izvršenje stavke te premaz fungicidnim premazom (drvocidom).</t>
  </si>
  <si>
    <t>Karakteristike lima:</t>
  </si>
  <si>
    <t xml:space="preserve"> - metalni premaz (g/m2) - Z 275</t>
  </si>
  <si>
    <t xml:space="preserve"> - zaštitni premaz boje (μm) - TC 50</t>
  </si>
  <si>
    <t xml:space="preserve"> - debljina lima 0,55 mm</t>
  </si>
  <si>
    <t>Nabava materijala, doprema, izrada i postava veterlajsni na krovište RŠ od 50 cm do 60 cm od pocinčanog plastificiranog bojanog lima u boji ostale limarije debljine 0,5 mm te razni drugi opšavi na spoju sa starim krovom i sl. Opšav se pričvršćuje na krovnu konstrukciju i izvodi se sa okapnicom.</t>
  </si>
  <si>
    <t>Izrada dobava i postava horizontalnih okriglih odvodnih žljebova (oluka) za odvodnju oborinskih voda sa krovišta, profila 100 mm. Žljebovi se izvode od pocinčanog i plastificiranog lima u boji krovnog pokrova, debljine  0,60 mm. U cijenu stavke uključen sav potreban materijal za montažu, nosači žljebova, završeci, izljevna koljena (labuđi vrat), spoj oluka na vertikalne odvodne cijevi i sl.</t>
  </si>
  <si>
    <t>4.3.</t>
  </si>
  <si>
    <t>4.4.</t>
  </si>
  <si>
    <t>Opšav dim. 60 x 50 cm</t>
  </si>
  <si>
    <t>4.5.</t>
  </si>
  <si>
    <t>Dobava i postava podgleda strehe ispod žljebova širine cca 50 cm (limena lamperija, zidni lim i čela). Stavka uključuje izradu nove drvene konstrukcije kao i sav materijal i rad potreban za završetak radova.</t>
  </si>
  <si>
    <t>Dobava i postava izolacije od kamene vune debljine 10 cm na dijelove gdje nema betonske deke. U cijenu uključen sav rad potreban za izvršenje stavke.</t>
  </si>
  <si>
    <t>Izvesti sve prema pravilima struke i uputi proizvođača proizvoda, komplet sa svim opšavima, sljemenjacima, snjegobranima, završecima i fazonskim komadima da bi krov došao u funkciju.</t>
  </si>
  <si>
    <t>Izrada, dobava i ugradnja opšava dimnjaka izrađenih od ravnog, pocinčanog, čeličnog lima debljine 0,55 mm u boji ostale limarije. U cijenu stavke uračunati sav rad i materijal potreban za izvršenje stavke. Mjere provjeriti na licu mjesta.</t>
  </si>
  <si>
    <t xml:space="preserve">Dobava, montaža i demontaža  cijevne fasadne zaštitne skele za vrijeme izvođenja radova na krovu. Skelu  izvesti statički ispravno  prema pravilima i svim mjerama HTZ, s svim potrebnim oznakama i upozorenjima.  Skela se koristi svo vrijeme izvođenja svih potrebnih radova na krovu. </t>
  </si>
  <si>
    <t xml:space="preserve">Prije početka radova područje izvođenja zaštiti te spriječiti pristup neovlaštenim osobama. Svi sistemi ventilacije, grijanja/hlađenja ili klimatizacije moraju se privremeno isključiti. Ostaju isključeni za cijelo vrijeme dok se ne završe svi radovi predviđeni ovom troškovničkom stavkom. Osoblje koje izvodi radove mora nositi zaštitnu masku za nos i usta te zaštitnu odjeću. </t>
  </si>
  <si>
    <t>Dobava i postava paropropusne-vodonepropusne krovne folije min. težine 140 g/m2, Uv stabilnost min. 3 mjeseca. U cijenu uključen sav rad potreban za izvršenje stavke.</t>
  </si>
  <si>
    <t>Izrada dobava i postava vertikalnih okruglih odvodnih žljebova (oluka) za odvodnju oborinskih voda sa krovišta, profila 100 mm. Žljebovi se izvode od pocinčanog i plastificiranog lima u boji krovnog pokrova, debljine 0,60 mm. U cijenu stavke uključen sav potreban materijal za montažu, nosači žljebova, završeci, izljevna koljena (labuđi vrat), spoj oluka na vertikalne odvodne cijevi i sl.</t>
  </si>
  <si>
    <t>Dobava i montaža profiliranog, limenog pokrova (trapez lim). Limovi se postavljaju na kosi krov na adekvatnu podkonstrukciju od drvenih letava (posebno obračunato), pričvršćenih za drvenu konstrukciju sa pocinčanim čavlima. Omogućiti pravilno provjetravanje krovišta tj. cirkulaciju zraka ispod pokrova preko sljemenjaka, grebena i strehe uz postavu zaštitnih rešetki.  Limovi su čelični, pocinčani i bojeni pečenim lakom u tonu po izboru. Garancija proizvođača na limene proizvode obavezno na rok trajanja od najmanje 15 godina.</t>
  </si>
</sst>
</file>

<file path=xl/styles.xml><?xml version="1.0" encoding="utf-8"?>
<styleSheet xmlns="http://schemas.openxmlformats.org/spreadsheetml/2006/main">
  <numFmts count="2">
    <numFmt numFmtId="164" formatCode="#,##0.00\ &quot;kn&quot;"/>
    <numFmt numFmtId="165" formatCode="#,##0.00;[Red]#,##0.00"/>
  </numFmts>
  <fonts count="17">
    <font>
      <sz val="10"/>
      <name val="Arial"/>
      <charset val="238"/>
    </font>
    <font>
      <sz val="11"/>
      <name val="Arial Narrow"/>
      <family val="2"/>
      <charset val="238"/>
    </font>
    <font>
      <b/>
      <sz val="11"/>
      <name val="Arial Narrow"/>
      <family val="2"/>
      <charset val="238"/>
    </font>
    <font>
      <sz val="11"/>
      <color indexed="10"/>
      <name val="Arial Narrow"/>
      <family val="2"/>
      <charset val="238"/>
    </font>
    <font>
      <b/>
      <sz val="11"/>
      <color indexed="10"/>
      <name val="Arial Narrow"/>
      <family val="2"/>
      <charset val="238"/>
    </font>
    <font>
      <sz val="12"/>
      <name val="Arial Narrow"/>
      <family val="2"/>
      <charset val="238"/>
    </font>
    <font>
      <b/>
      <sz val="12"/>
      <name val="Arial Narrow"/>
      <family val="2"/>
      <charset val="238"/>
    </font>
    <font>
      <b/>
      <sz val="12"/>
      <color indexed="10"/>
      <name val="Arial Narrow"/>
      <family val="2"/>
      <charset val="238"/>
    </font>
    <font>
      <sz val="8"/>
      <name val="Arial"/>
      <family val="2"/>
      <charset val="238"/>
    </font>
    <font>
      <sz val="10"/>
      <name val="Arial Narrow"/>
      <family val="2"/>
      <charset val="238"/>
    </font>
    <font>
      <b/>
      <sz val="10"/>
      <name val="Arial Narrow"/>
      <family val="2"/>
      <charset val="238"/>
    </font>
    <font>
      <sz val="10"/>
      <name val="Arial CE"/>
      <family val="2"/>
      <charset val="238"/>
    </font>
    <font>
      <sz val="10"/>
      <name val="Arial"/>
      <family val="2"/>
      <charset val="238"/>
    </font>
    <font>
      <sz val="12"/>
      <name val="Arial CE"/>
      <charset val="238"/>
    </font>
    <font>
      <sz val="13"/>
      <name val="Arial"/>
      <family val="2"/>
      <charset val="238"/>
    </font>
    <font>
      <b/>
      <sz val="12"/>
      <name val="Arial"/>
      <family val="2"/>
      <charset val="238"/>
    </font>
    <font>
      <b/>
      <sz val="14"/>
      <name val="Arial Narrow"/>
      <family val="2"/>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s>
  <cellStyleXfs count="4">
    <xf numFmtId="0" fontId="0" fillId="0" borderId="0"/>
    <xf numFmtId="0" fontId="11" fillId="0" borderId="0">
      <alignment horizontal="justify" vertical="top"/>
    </xf>
    <xf numFmtId="0" fontId="12" fillId="0" borderId="0"/>
    <xf numFmtId="0" fontId="13" fillId="0" borderId="0"/>
  </cellStyleXfs>
  <cellXfs count="95">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Alignment="1"/>
    <xf numFmtId="4" fontId="1" fillId="0" borderId="0" xfId="0" applyNumberFormat="1" applyFont="1" applyBorder="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justify" vertical="center"/>
    </xf>
    <xf numFmtId="0" fontId="1" fillId="0" borderId="0" xfId="0" applyFont="1" applyBorder="1" applyAlignment="1">
      <alignment horizontal="center" vertical="center"/>
    </xf>
    <xf numFmtId="0"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2" fillId="0" borderId="0" xfId="0" applyFont="1" applyBorder="1" applyAlignment="1">
      <alignment horizontal="justify" vertical="top" wrapText="1"/>
    </xf>
    <xf numFmtId="4" fontId="1" fillId="0" borderId="0"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vertical="top"/>
    </xf>
    <xf numFmtId="2" fontId="2" fillId="0" borderId="0" xfId="0" applyNumberFormat="1" applyFont="1" applyAlignment="1">
      <alignment vertical="top" wrapText="1"/>
    </xf>
    <xf numFmtId="0" fontId="1" fillId="0" borderId="0" xfId="0" applyFont="1" applyAlignment="1">
      <alignment vertical="top"/>
    </xf>
    <xf numFmtId="4" fontId="1" fillId="0" borderId="0" xfId="0" applyNumberFormat="1" applyFont="1" applyBorder="1" applyAlignment="1">
      <alignment vertical="center"/>
    </xf>
    <xf numFmtId="4" fontId="1" fillId="0" borderId="4" xfId="0" applyNumberFormat="1" applyFont="1" applyBorder="1" applyAlignment="1">
      <alignment vertical="center"/>
    </xf>
    <xf numFmtId="164" fontId="2" fillId="0" borderId="4" xfId="0" applyNumberFormat="1" applyFont="1" applyBorder="1" applyAlignment="1">
      <alignment vertical="center"/>
    </xf>
    <xf numFmtId="0" fontId="1" fillId="0" borderId="0" xfId="0" applyFont="1" applyBorder="1" applyAlignment="1">
      <alignment vertical="top" wrapText="1"/>
    </xf>
    <xf numFmtId="4" fontId="3" fillId="0" borderId="0" xfId="0" applyNumberFormat="1" applyFont="1" applyBorder="1" applyAlignment="1">
      <alignment vertical="top"/>
    </xf>
    <xf numFmtId="164" fontId="2" fillId="0" borderId="0" xfId="0" applyNumberFormat="1" applyFont="1" applyBorder="1" applyAlignment="1">
      <alignment vertical="center"/>
    </xf>
    <xf numFmtId="2" fontId="2" fillId="0" borderId="0" xfId="0" applyNumberFormat="1" applyFont="1"/>
    <xf numFmtId="0" fontId="4" fillId="0" borderId="4" xfId="0" applyFont="1" applyBorder="1" applyAlignment="1">
      <alignment horizontal="left" vertical="center" indent="10"/>
    </xf>
    <xf numFmtId="2" fontId="6" fillId="0" borderId="0" xfId="0" applyNumberFormat="1" applyFont="1" applyAlignment="1">
      <alignment vertical="top"/>
    </xf>
    <xf numFmtId="0" fontId="3" fillId="0" borderId="0" xfId="0" applyFont="1" applyAlignment="1">
      <alignment horizontal="left" vertical="top"/>
    </xf>
    <xf numFmtId="0" fontId="2" fillId="0" borderId="0" xfId="0" applyFont="1" applyAlignment="1">
      <alignment horizontal="right" vertical="top"/>
    </xf>
    <xf numFmtId="4" fontId="5" fillId="0" borderId="0" xfId="0" applyNumberFormat="1" applyFont="1" applyBorder="1" applyAlignment="1">
      <alignment vertical="center"/>
    </xf>
    <xf numFmtId="164" fontId="6" fillId="0" borderId="0" xfId="0" applyNumberFormat="1"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2" fontId="4" fillId="0" borderId="0" xfId="0" applyNumberFormat="1" applyFont="1" applyBorder="1"/>
    <xf numFmtId="0" fontId="4" fillId="0" borderId="0" xfId="0" applyFont="1" applyBorder="1" applyAlignment="1">
      <alignment horizontal="right" vertical="center"/>
    </xf>
    <xf numFmtId="0" fontId="4" fillId="0" borderId="0" xfId="0" applyFont="1" applyBorder="1" applyAlignment="1">
      <alignment horizontal="right" vertical="center" indent="1"/>
    </xf>
    <xf numFmtId="164" fontId="4" fillId="0" borderId="0" xfId="0" applyNumberFormat="1" applyFont="1" applyBorder="1" applyAlignment="1">
      <alignment horizontal="right" vertical="center"/>
    </xf>
    <xf numFmtId="0" fontId="2" fillId="0" borderId="1" xfId="0" applyFont="1" applyBorder="1" applyAlignment="1">
      <alignment horizontal="justify"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5" fontId="9" fillId="0" borderId="0" xfId="0" applyNumberFormat="1" applyFont="1" applyAlignment="1">
      <alignment horizontal="center" vertical="top"/>
    </xf>
    <xf numFmtId="0" fontId="14" fillId="0" borderId="0" xfId="0" applyFont="1"/>
    <xf numFmtId="0" fontId="9" fillId="0" borderId="0" xfId="0" applyFont="1" applyBorder="1" applyAlignment="1">
      <alignment horizontal="left" vertical="top"/>
    </xf>
    <xf numFmtId="0" fontId="9" fillId="0" borderId="0" xfId="0" applyFont="1" applyAlignment="1">
      <alignment horizontal="left" vertical="top"/>
    </xf>
    <xf numFmtId="0" fontId="9" fillId="0" borderId="0" xfId="0" applyFont="1" applyAlignment="1">
      <alignment vertical="top"/>
    </xf>
    <xf numFmtId="2" fontId="10" fillId="0" borderId="0" xfId="0" applyNumberFormat="1" applyFont="1" applyAlignment="1">
      <alignment vertical="top"/>
    </xf>
    <xf numFmtId="0" fontId="9" fillId="0" borderId="0" xfId="0" applyFont="1" applyAlignment="1">
      <alignment horizontal="center" vertical="top"/>
    </xf>
    <xf numFmtId="0" fontId="9" fillId="0" borderId="0" xfId="0" applyNumberFormat="1" applyFont="1" applyAlignment="1">
      <alignment horizontal="right" vertical="top" indent="1"/>
    </xf>
    <xf numFmtId="4" fontId="9" fillId="0" borderId="0" xfId="0" applyNumberFormat="1" applyFont="1" applyAlignment="1">
      <alignment vertical="top"/>
    </xf>
    <xf numFmtId="4" fontId="9" fillId="0" borderId="0" xfId="0" applyNumberFormat="1" applyFont="1" applyBorder="1" applyAlignment="1">
      <alignment vertical="top"/>
    </xf>
    <xf numFmtId="164" fontId="9" fillId="0" borderId="0" xfId="0" applyNumberFormat="1" applyFont="1" applyAlignment="1">
      <alignment vertical="top"/>
    </xf>
    <xf numFmtId="0" fontId="10" fillId="0" borderId="0" xfId="0" applyFont="1" applyAlignment="1">
      <alignment vertical="top"/>
    </xf>
    <xf numFmtId="4" fontId="9" fillId="0" borderId="0" xfId="0" applyNumberFormat="1" applyFont="1" applyBorder="1" applyAlignment="1">
      <alignment horizontal="center" vertical="top"/>
    </xf>
    <xf numFmtId="4" fontId="9" fillId="0" borderId="0" xfId="0" applyNumberFormat="1" applyFont="1" applyBorder="1" applyAlignment="1">
      <alignment horizontal="right" vertical="center" indent="1"/>
    </xf>
    <xf numFmtId="2" fontId="10" fillId="0" borderId="0" xfId="0" applyNumberFormat="1" applyFont="1" applyAlignment="1">
      <alignment vertical="top" wrapText="1"/>
    </xf>
    <xf numFmtId="0" fontId="9" fillId="0" borderId="0" xfId="0" applyFont="1" applyBorder="1" applyAlignment="1">
      <alignment horizontal="center" vertical="top" wrapText="1"/>
    </xf>
    <xf numFmtId="0" fontId="9" fillId="0" borderId="0" xfId="0" applyNumberFormat="1" applyFont="1" applyBorder="1" applyAlignment="1">
      <alignment horizontal="right" vertical="center" wrapText="1" indent="1"/>
    </xf>
    <xf numFmtId="4" fontId="9" fillId="0" borderId="0" xfId="0" applyNumberFormat="1" applyFont="1" applyBorder="1" applyAlignment="1">
      <alignment vertical="top" wrapText="1"/>
    </xf>
    <xf numFmtId="164" fontId="9" fillId="0" borderId="0" xfId="0" applyNumberFormat="1" applyFont="1" applyBorder="1" applyAlignment="1">
      <alignment vertical="top" wrapText="1"/>
    </xf>
    <xf numFmtId="0" fontId="9" fillId="0" borderId="0" xfId="0" applyNumberFormat="1" applyFont="1" applyBorder="1" applyAlignment="1" applyProtection="1">
      <alignment horizontal="right" vertical="center" wrapText="1" indent="1"/>
      <protection hidden="1"/>
    </xf>
    <xf numFmtId="164" fontId="9" fillId="0" borderId="0" xfId="0" applyNumberFormat="1" applyFont="1" applyBorder="1" applyAlignment="1" applyProtection="1">
      <alignment vertical="top" wrapText="1"/>
      <protection hidden="1"/>
    </xf>
    <xf numFmtId="4" fontId="9" fillId="0" borderId="0" xfId="0" applyNumberFormat="1" applyFont="1" applyAlignment="1">
      <alignment vertical="top" wrapText="1"/>
    </xf>
    <xf numFmtId="0" fontId="9" fillId="0" borderId="0" xfId="0" applyFont="1" applyBorder="1" applyAlignment="1">
      <alignment vertical="top"/>
    </xf>
    <xf numFmtId="0" fontId="2" fillId="0" borderId="4" xfId="0" applyFont="1" applyBorder="1" applyAlignment="1">
      <alignment horizontal="left" vertical="center" indent="10"/>
    </xf>
    <xf numFmtId="0" fontId="12" fillId="0" borderId="0" xfId="0" applyFont="1"/>
    <xf numFmtId="0" fontId="15" fillId="0" borderId="0" xfId="0" applyFont="1"/>
    <xf numFmtId="0" fontId="12" fillId="0" borderId="0" xfId="0" applyFont="1" applyAlignment="1">
      <alignment horizontal="justify"/>
    </xf>
    <xf numFmtId="49" fontId="10" fillId="0" borderId="0" xfId="0" applyNumberFormat="1" applyFont="1" applyAlignment="1">
      <alignment vertical="top"/>
    </xf>
    <xf numFmtId="164" fontId="6" fillId="0" borderId="5" xfId="0" applyNumberFormat="1" applyFont="1" applyBorder="1" applyAlignment="1">
      <alignment vertical="center"/>
    </xf>
    <xf numFmtId="2" fontId="9" fillId="0" borderId="0" xfId="0" applyNumberFormat="1" applyFont="1" applyBorder="1" applyAlignment="1" applyProtection="1">
      <alignment horizontal="right" vertical="center" wrapText="1" indent="1"/>
      <protection hidden="1"/>
    </xf>
    <xf numFmtId="4" fontId="2" fillId="0" borderId="4" xfId="0" applyNumberFormat="1" applyFont="1" applyBorder="1" applyAlignment="1">
      <alignment horizontal="left" vertical="top"/>
    </xf>
    <xf numFmtId="4" fontId="0" fillId="0" borderId="0" xfId="0" applyNumberFormat="1"/>
    <xf numFmtId="4" fontId="9" fillId="0" borderId="0" xfId="0" applyNumberFormat="1" applyFont="1"/>
    <xf numFmtId="0" fontId="9" fillId="0" borderId="0" xfId="0" applyFont="1" applyAlignment="1">
      <alignment horizontal="left" vertical="top" wrapText="1"/>
    </xf>
    <xf numFmtId="4" fontId="2" fillId="0" borderId="0" xfId="0" applyNumberFormat="1" applyFont="1" applyBorder="1" applyAlignment="1">
      <alignment horizontal="left" vertical="top"/>
    </xf>
    <xf numFmtId="0" fontId="2" fillId="0" borderId="0" xfId="0" applyFont="1" applyBorder="1" applyAlignment="1">
      <alignment horizontal="left" vertical="center" indent="10"/>
    </xf>
    <xf numFmtId="0" fontId="4" fillId="0" borderId="0" xfId="0" applyFont="1" applyBorder="1" applyAlignment="1">
      <alignment horizontal="left" vertical="center" indent="10"/>
    </xf>
    <xf numFmtId="0" fontId="16" fillId="0" borderId="0" xfId="0" applyFont="1" applyBorder="1" applyAlignment="1">
      <alignment horizontal="left" vertical="center"/>
    </xf>
    <xf numFmtId="164" fontId="2" fillId="0" borderId="5" xfId="0" applyNumberFormat="1" applyFont="1" applyBorder="1" applyAlignment="1">
      <alignment vertical="center"/>
    </xf>
    <xf numFmtId="0" fontId="9" fillId="0" borderId="0" xfId="0" applyFont="1" applyBorder="1" applyAlignment="1">
      <alignment horizontal="left" vertical="top" wrapText="1"/>
    </xf>
    <xf numFmtId="0" fontId="9" fillId="0" borderId="0" xfId="0" applyFont="1" applyAlignment="1">
      <alignment horizontal="justify" vertical="top"/>
    </xf>
    <xf numFmtId="0" fontId="9" fillId="0" borderId="0" xfId="0" applyFont="1"/>
    <xf numFmtId="164" fontId="9"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4" fontId="9" fillId="0" borderId="0" xfId="0" applyNumberFormat="1" applyFont="1" applyBorder="1" applyAlignment="1">
      <alignment horizontal="right" vertical="center" wrapText="1"/>
    </xf>
    <xf numFmtId="164" fontId="9" fillId="0" borderId="0" xfId="0" applyNumberFormat="1" applyFont="1" applyBorder="1" applyAlignment="1" applyProtection="1">
      <alignment horizontal="right" vertical="center" wrapText="1"/>
      <protection hidden="1"/>
    </xf>
    <xf numFmtId="4" fontId="9" fillId="0" borderId="0" xfId="0" applyNumberFormat="1" applyFont="1" applyAlignment="1">
      <alignment horizontal="right" vertical="center"/>
    </xf>
    <xf numFmtId="0" fontId="0" fillId="0" borderId="0" xfId="0" applyAlignment="1">
      <alignment horizontal="right" vertical="center"/>
    </xf>
    <xf numFmtId="0" fontId="9" fillId="0" borderId="0" xfId="0" applyFont="1" applyAlignment="1">
      <alignment vertical="top" wrapText="1"/>
    </xf>
    <xf numFmtId="0" fontId="9" fillId="0" borderId="0" xfId="0" applyFont="1" applyAlignment="1">
      <alignment horizontal="justify" vertical="top" wrapText="1"/>
    </xf>
    <xf numFmtId="0" fontId="9" fillId="0" borderId="0" xfId="0" applyNumberFormat="1" applyFont="1" applyAlignment="1">
      <alignment horizontal="left" vertical="top" wrapText="1"/>
    </xf>
    <xf numFmtId="2" fontId="9" fillId="0" borderId="0" xfId="0" applyNumberFormat="1" applyFont="1" applyBorder="1" applyAlignment="1" applyProtection="1">
      <alignment horizontal="center" vertical="top" wrapText="1"/>
      <protection hidden="1"/>
    </xf>
    <xf numFmtId="4" fontId="1" fillId="0" borderId="2" xfId="0" applyNumberFormat="1" applyFont="1" applyBorder="1" applyAlignment="1">
      <alignment horizontal="center" vertical="top"/>
    </xf>
    <xf numFmtId="4" fontId="1" fillId="0" borderId="3" xfId="0" applyNumberFormat="1" applyFont="1" applyBorder="1" applyAlignment="1">
      <alignment horizontal="center" vertical="top"/>
    </xf>
  </cellXfs>
  <cellStyles count="4">
    <cellStyle name="Excel Built-in Normal" xfId="2"/>
    <cellStyle name="Normal_Sokolgradska-02-TR" xfId="3"/>
    <cellStyle name="Obično" xfId="0" builtinId="0"/>
    <cellStyle name="teks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93"/>
  <sheetViews>
    <sheetView showZeros="0" tabSelected="1" view="pageLayout" topLeftCell="A69" zoomScale="175" zoomScaleNormal="100" zoomScaleSheetLayoutView="115" zoomScalePageLayoutView="175" workbookViewId="0">
      <selection activeCell="B70" sqref="B70:G70"/>
    </sheetView>
  </sheetViews>
  <sheetFormatPr defaultRowHeight="12.75"/>
  <cols>
    <col min="1" max="1" width="6.7109375" customWidth="1"/>
    <col min="2" max="2" width="49.5703125" customWidth="1"/>
    <col min="3" max="3" width="7.5703125" customWidth="1"/>
    <col min="4" max="4" width="10.5703125" bestFit="1" customWidth="1"/>
    <col min="5" max="5" width="10.140625" bestFit="1" customWidth="1"/>
    <col min="6" max="6" width="2.28515625" customWidth="1"/>
    <col min="7" max="7" width="15" bestFit="1" customWidth="1"/>
    <col min="8" max="9" width="15.140625" customWidth="1"/>
  </cols>
  <sheetData>
    <row r="2" spans="1:9" ht="15.75" customHeight="1">
      <c r="A2" s="36" t="s">
        <v>0</v>
      </c>
      <c r="B2" s="37" t="s">
        <v>1</v>
      </c>
      <c r="C2" s="38" t="s">
        <v>2</v>
      </c>
      <c r="D2" s="39" t="s">
        <v>3</v>
      </c>
      <c r="E2" s="93" t="s">
        <v>4</v>
      </c>
      <c r="F2" s="94"/>
      <c r="G2" s="40" t="s">
        <v>5</v>
      </c>
      <c r="H2" s="16"/>
    </row>
    <row r="3" spans="1:9" ht="16.5">
      <c r="A3" s="6"/>
      <c r="B3" s="7" t="s">
        <v>36</v>
      </c>
      <c r="C3" s="2"/>
      <c r="D3" s="8"/>
      <c r="E3" s="9"/>
      <c r="F3" s="4"/>
      <c r="G3" s="10"/>
      <c r="H3" s="3"/>
    </row>
    <row r="4" spans="1:9" ht="16.5">
      <c r="A4" s="11"/>
      <c r="C4" s="2"/>
      <c r="D4" s="8"/>
      <c r="E4" s="12"/>
      <c r="F4" s="12"/>
      <c r="G4" s="10"/>
      <c r="H4" s="1"/>
    </row>
    <row r="5" spans="1:9" ht="18">
      <c r="A5" s="11"/>
      <c r="B5" s="78" t="s">
        <v>15</v>
      </c>
      <c r="C5" s="2"/>
      <c r="D5" s="8"/>
      <c r="E5" s="12"/>
      <c r="F5" s="12"/>
      <c r="G5" s="10"/>
      <c r="H5" s="1"/>
    </row>
    <row r="6" spans="1:9" ht="16.5">
      <c r="A6" s="46"/>
      <c r="B6" s="52"/>
      <c r="C6" s="47"/>
      <c r="D6" s="48"/>
      <c r="E6" s="49"/>
      <c r="F6" s="50"/>
      <c r="G6" s="51"/>
      <c r="H6" s="14"/>
    </row>
    <row r="7" spans="1:9" ht="80.25" customHeight="1">
      <c r="A7" s="68"/>
      <c r="B7" s="74" t="s">
        <v>57</v>
      </c>
      <c r="C7" s="47"/>
      <c r="D7" s="48"/>
      <c r="E7" s="49"/>
      <c r="F7" s="50"/>
      <c r="G7" s="51"/>
      <c r="H7" s="14"/>
    </row>
    <row r="8" spans="1:9" ht="57.75" customHeight="1">
      <c r="A8" s="68" t="s">
        <v>11</v>
      </c>
      <c r="B8" s="74" t="s">
        <v>37</v>
      </c>
      <c r="C8" s="47"/>
      <c r="D8" s="48"/>
      <c r="E8" s="49"/>
      <c r="F8" s="50"/>
      <c r="G8" s="51"/>
      <c r="H8" s="14"/>
    </row>
    <row r="9" spans="1:9" ht="16.5">
      <c r="A9" s="46"/>
      <c r="B9" s="43" t="s">
        <v>14</v>
      </c>
      <c r="C9" s="53" t="s">
        <v>12</v>
      </c>
      <c r="D9" s="54">
        <v>450</v>
      </c>
      <c r="E9" s="83">
        <v>0</v>
      </c>
      <c r="F9" s="84"/>
      <c r="G9" s="83">
        <f>E9*D9</f>
        <v>0</v>
      </c>
      <c r="H9" s="14"/>
    </row>
    <row r="10" spans="1:9" ht="16.5">
      <c r="A10" s="55"/>
      <c r="B10" s="44"/>
      <c r="C10" s="56"/>
      <c r="D10" s="57"/>
      <c r="E10" s="58"/>
      <c r="F10" s="58"/>
      <c r="G10" s="59"/>
      <c r="H10" s="14"/>
      <c r="I10" s="42"/>
    </row>
    <row r="11" spans="1:9" ht="39.75" customHeight="1">
      <c r="A11" s="68" t="s">
        <v>13</v>
      </c>
      <c r="B11" s="74" t="s">
        <v>38</v>
      </c>
      <c r="C11" s="56"/>
      <c r="D11" s="60"/>
      <c r="E11" s="58"/>
      <c r="F11" s="58"/>
      <c r="G11" s="61"/>
      <c r="H11" s="14"/>
      <c r="I11" s="42"/>
    </row>
    <row r="12" spans="1:9" ht="15" customHeight="1">
      <c r="A12" s="68"/>
      <c r="B12" s="43"/>
      <c r="C12" s="56" t="s">
        <v>21</v>
      </c>
      <c r="D12" s="70">
        <v>1</v>
      </c>
      <c r="E12" s="85">
        <v>0</v>
      </c>
      <c r="F12" s="85"/>
      <c r="G12" s="86">
        <f>D12*E12</f>
        <v>0</v>
      </c>
      <c r="H12" s="14"/>
      <c r="I12" s="42"/>
    </row>
    <row r="13" spans="1:9" ht="15" customHeight="1">
      <c r="A13" s="68"/>
      <c r="B13" s="43"/>
      <c r="C13" s="56"/>
      <c r="D13" s="70"/>
      <c r="E13" s="58"/>
      <c r="F13" s="58"/>
      <c r="G13" s="61"/>
      <c r="H13" s="14"/>
      <c r="I13" s="42"/>
    </row>
    <row r="14" spans="1:9" ht="69.75" customHeight="1">
      <c r="A14" s="68" t="s">
        <v>23</v>
      </c>
      <c r="B14" s="90" t="s">
        <v>56</v>
      </c>
      <c r="C14" s="90"/>
      <c r="D14" s="90"/>
      <c r="E14" s="90"/>
      <c r="F14" s="90"/>
      <c r="G14" s="90"/>
      <c r="H14" s="14"/>
      <c r="I14" s="42"/>
    </row>
    <row r="15" spans="1:9" ht="17.25" customHeight="1">
      <c r="A15" s="68"/>
      <c r="B15" s="90"/>
      <c r="C15" s="53" t="s">
        <v>12</v>
      </c>
      <c r="D15" s="54">
        <v>400</v>
      </c>
      <c r="E15" s="83">
        <v>0</v>
      </c>
      <c r="F15" s="84"/>
      <c r="G15" s="83">
        <f>E15*D15</f>
        <v>0</v>
      </c>
      <c r="H15" s="14"/>
      <c r="I15" s="42"/>
    </row>
    <row r="16" spans="1:9" ht="17.25" thickBot="1">
      <c r="A16" s="55"/>
      <c r="B16" s="45"/>
      <c r="C16" s="56"/>
      <c r="D16" s="60"/>
      <c r="E16" s="58"/>
      <c r="F16" s="58"/>
      <c r="G16" s="61"/>
      <c r="H16" s="21"/>
      <c r="I16" s="42"/>
    </row>
    <row r="17" spans="1:11" ht="17.25" thickBot="1">
      <c r="A17" s="15"/>
      <c r="B17" s="71" t="s">
        <v>35</v>
      </c>
      <c r="C17" s="64"/>
      <c r="D17" s="24"/>
      <c r="E17" s="18"/>
      <c r="F17" s="18"/>
      <c r="G17" s="19">
        <f>G12+G9+G15</f>
        <v>0</v>
      </c>
      <c r="K17" s="67"/>
    </row>
    <row r="18" spans="1:11" ht="16.5">
      <c r="A18" s="15"/>
      <c r="B18" s="75"/>
      <c r="C18" s="76"/>
      <c r="D18" s="77"/>
      <c r="E18" s="17"/>
      <c r="F18" s="17"/>
      <c r="G18" s="22"/>
      <c r="K18" s="67"/>
    </row>
    <row r="19" spans="1:11" ht="18">
      <c r="A19" s="15"/>
      <c r="B19" s="78" t="s">
        <v>16</v>
      </c>
      <c r="C19" s="41"/>
      <c r="D19" s="70"/>
      <c r="E19" s="58"/>
      <c r="G19" s="73"/>
      <c r="K19" s="67"/>
    </row>
    <row r="20" spans="1:11" ht="16.5">
      <c r="A20" s="15"/>
      <c r="B20" s="62"/>
      <c r="C20" s="41"/>
      <c r="D20" s="70"/>
      <c r="E20" s="58"/>
      <c r="G20" s="73"/>
      <c r="K20" s="67"/>
    </row>
    <row r="21" spans="1:11" ht="93" customHeight="1">
      <c r="A21" s="68" t="s">
        <v>17</v>
      </c>
      <c r="B21" s="74" t="s">
        <v>41</v>
      </c>
      <c r="C21" s="53"/>
      <c r="D21" s="70"/>
      <c r="E21" s="58"/>
      <c r="G21" s="72"/>
      <c r="K21" s="67"/>
    </row>
    <row r="22" spans="1:11" ht="15" customHeight="1">
      <c r="A22" s="68"/>
      <c r="B22" s="74"/>
      <c r="C22" s="53" t="s">
        <v>12</v>
      </c>
      <c r="D22" s="70">
        <v>450</v>
      </c>
      <c r="E22" s="85">
        <v>0</v>
      </c>
      <c r="G22" s="87">
        <f>E22*D22</f>
        <v>0</v>
      </c>
      <c r="K22" s="67"/>
    </row>
    <row r="23" spans="1:11" ht="15" customHeight="1">
      <c r="A23" s="68"/>
      <c r="B23" s="74"/>
      <c r="C23" s="53"/>
      <c r="D23" s="70"/>
      <c r="E23" s="58"/>
      <c r="G23" s="73"/>
      <c r="K23" s="67"/>
    </row>
    <row r="24" spans="1:11" ht="54" customHeight="1">
      <c r="A24" s="68" t="s">
        <v>18</v>
      </c>
      <c r="B24" s="74" t="s">
        <v>40</v>
      </c>
      <c r="C24" s="53"/>
      <c r="D24" s="70"/>
      <c r="E24" s="58"/>
      <c r="G24" s="73"/>
      <c r="K24" s="67"/>
    </row>
    <row r="25" spans="1:11" ht="15.75" customHeight="1">
      <c r="B25" s="43" t="s">
        <v>14</v>
      </c>
      <c r="C25" s="53" t="s">
        <v>12</v>
      </c>
      <c r="D25" s="54">
        <v>450</v>
      </c>
      <c r="E25" s="83">
        <v>0</v>
      </c>
      <c r="F25" s="84"/>
      <c r="G25" s="83">
        <f>E25*D25</f>
        <v>0</v>
      </c>
      <c r="K25" s="67"/>
    </row>
    <row r="26" spans="1:11" ht="15" customHeight="1">
      <c r="A26" s="68"/>
      <c r="B26" s="80"/>
      <c r="C26" s="53"/>
      <c r="D26" s="70"/>
      <c r="E26" s="85"/>
      <c r="G26" s="87"/>
      <c r="K26" s="67"/>
    </row>
    <row r="27" spans="1:11" ht="15" customHeight="1">
      <c r="A27" s="68"/>
      <c r="B27" s="80"/>
      <c r="C27" s="53"/>
      <c r="D27" s="70"/>
      <c r="E27" s="85"/>
      <c r="G27" s="87"/>
      <c r="K27" s="67"/>
    </row>
    <row r="28" spans="1:11" ht="41.25" customHeight="1">
      <c r="A28" s="68" t="s">
        <v>26</v>
      </c>
      <c r="B28" s="74" t="s">
        <v>58</v>
      </c>
      <c r="C28" s="53"/>
      <c r="D28" s="70"/>
      <c r="E28" s="58"/>
      <c r="G28" s="72"/>
      <c r="K28" s="67"/>
    </row>
    <row r="29" spans="1:11" ht="15" customHeight="1">
      <c r="A29" s="68"/>
      <c r="B29" s="74"/>
      <c r="C29" s="53" t="s">
        <v>12</v>
      </c>
      <c r="D29" s="70">
        <v>450</v>
      </c>
      <c r="E29" s="85">
        <v>0</v>
      </c>
      <c r="F29" s="88"/>
      <c r="G29" s="87">
        <f>E29*D29</f>
        <v>0</v>
      </c>
      <c r="K29" s="67"/>
    </row>
    <row r="30" spans="1:11" ht="15" customHeight="1">
      <c r="A30" s="68"/>
      <c r="B30" s="80"/>
      <c r="C30" s="53"/>
      <c r="D30" s="70"/>
      <c r="E30" s="85"/>
      <c r="G30" s="87"/>
      <c r="K30" s="67"/>
    </row>
    <row r="31" spans="1:11" ht="39" customHeight="1">
      <c r="A31" s="68" t="s">
        <v>39</v>
      </c>
      <c r="B31" s="80" t="s">
        <v>53</v>
      </c>
      <c r="C31" s="53"/>
      <c r="D31" s="70"/>
      <c r="E31" s="85"/>
      <c r="G31" s="87"/>
      <c r="K31" s="67"/>
    </row>
    <row r="32" spans="1:11" ht="15" customHeight="1">
      <c r="A32" s="68"/>
      <c r="B32" s="80"/>
      <c r="C32" s="53" t="s">
        <v>12</v>
      </c>
      <c r="D32" s="70">
        <v>220</v>
      </c>
      <c r="E32" s="85">
        <v>0</v>
      </c>
      <c r="F32" s="88"/>
      <c r="G32" s="87">
        <f>E32*D32</f>
        <v>0</v>
      </c>
      <c r="K32" s="67"/>
    </row>
    <row r="33" spans="1:11" ht="15" customHeight="1" thickBot="1">
      <c r="A33" s="68"/>
      <c r="B33" s="80"/>
      <c r="C33" s="53"/>
      <c r="D33" s="70"/>
      <c r="E33" s="85"/>
      <c r="G33" s="87"/>
      <c r="K33" s="67"/>
    </row>
    <row r="34" spans="1:11" ht="15" customHeight="1" thickBot="1">
      <c r="A34" s="68"/>
      <c r="B34" s="71" t="s">
        <v>32</v>
      </c>
      <c r="C34" s="64"/>
      <c r="D34" s="24"/>
      <c r="E34" s="18"/>
      <c r="F34" s="18"/>
      <c r="G34" s="19">
        <f>G26+G22+G29+G32</f>
        <v>0</v>
      </c>
      <c r="K34" s="67"/>
    </row>
    <row r="35" spans="1:11" ht="15" customHeight="1">
      <c r="A35" s="68"/>
      <c r="B35" s="78"/>
      <c r="C35" s="53"/>
      <c r="D35" s="70"/>
      <c r="E35" s="58"/>
      <c r="G35" s="72"/>
      <c r="K35" s="67"/>
    </row>
    <row r="36" spans="1:11" ht="15" customHeight="1">
      <c r="A36" s="68"/>
      <c r="B36" s="78"/>
      <c r="C36" s="53"/>
      <c r="D36" s="70"/>
      <c r="E36" s="58"/>
      <c r="G36" s="72"/>
      <c r="K36" s="67"/>
    </row>
    <row r="37" spans="1:11" ht="15" customHeight="1">
      <c r="A37" s="68"/>
      <c r="B37" s="78"/>
      <c r="C37" s="53"/>
      <c r="D37" s="70"/>
      <c r="E37" s="58"/>
      <c r="G37" s="72"/>
      <c r="K37" s="67"/>
    </row>
    <row r="38" spans="1:11" ht="15" customHeight="1">
      <c r="A38" s="68"/>
      <c r="B38" s="78"/>
      <c r="C38" s="53"/>
      <c r="D38" s="70"/>
      <c r="E38" s="58"/>
      <c r="G38" s="72"/>
      <c r="K38" s="67"/>
    </row>
    <row r="39" spans="1:11" ht="15" customHeight="1">
      <c r="A39" s="68"/>
      <c r="B39" s="78" t="s">
        <v>19</v>
      </c>
      <c r="C39" s="53"/>
      <c r="D39" s="70"/>
      <c r="E39" s="58"/>
      <c r="G39" s="72"/>
      <c r="K39" s="67"/>
    </row>
    <row r="40" spans="1:11" ht="15" customHeight="1">
      <c r="A40" s="68"/>
      <c r="B40" s="74"/>
      <c r="C40" s="53"/>
      <c r="D40" s="70"/>
      <c r="E40" s="58"/>
      <c r="G40" s="72"/>
      <c r="K40" s="67"/>
    </row>
    <row r="41" spans="1:11" ht="108" customHeight="1">
      <c r="A41" s="68" t="s">
        <v>20</v>
      </c>
      <c r="B41" s="91" t="s">
        <v>60</v>
      </c>
      <c r="C41" s="91"/>
      <c r="D41" s="91"/>
      <c r="E41" s="91"/>
      <c r="F41" s="91"/>
      <c r="G41" s="91"/>
      <c r="K41" s="67"/>
    </row>
    <row r="42" spans="1:11" ht="14.25" customHeight="1">
      <c r="A42" s="68"/>
      <c r="B42" s="74" t="s">
        <v>42</v>
      </c>
      <c r="C42" s="74"/>
      <c r="D42" s="74"/>
      <c r="E42" s="74"/>
      <c r="F42" s="74"/>
      <c r="G42" s="74"/>
      <c r="K42" s="67"/>
    </row>
    <row r="43" spans="1:11" ht="14.25" customHeight="1">
      <c r="A43" s="68"/>
      <c r="B43" s="74" t="s">
        <v>45</v>
      </c>
      <c r="C43" s="74"/>
      <c r="D43" s="74"/>
      <c r="E43" s="74"/>
      <c r="F43" s="74"/>
      <c r="G43" s="74"/>
      <c r="K43" s="67"/>
    </row>
    <row r="44" spans="1:11" ht="14.25" customHeight="1">
      <c r="A44" s="68"/>
      <c r="B44" s="74" t="s">
        <v>43</v>
      </c>
      <c r="C44" s="74"/>
      <c r="D44" s="74"/>
      <c r="E44" s="74"/>
      <c r="F44" s="74"/>
      <c r="G44" s="74"/>
      <c r="K44" s="67"/>
    </row>
    <row r="45" spans="1:11" ht="14.25" customHeight="1">
      <c r="A45" s="68"/>
      <c r="B45" s="74" t="s">
        <v>44</v>
      </c>
      <c r="C45" s="74"/>
      <c r="D45" s="74"/>
      <c r="E45" s="74"/>
      <c r="F45" s="74"/>
      <c r="G45" s="74"/>
      <c r="K45" s="67"/>
    </row>
    <row r="46" spans="1:11" ht="48.75" customHeight="1">
      <c r="A46" s="68"/>
      <c r="B46" s="74" t="s">
        <v>54</v>
      </c>
      <c r="C46" s="74"/>
      <c r="D46" s="74"/>
      <c r="E46" s="74"/>
      <c r="F46" s="74"/>
      <c r="G46" s="74"/>
      <c r="K46" s="67"/>
    </row>
    <row r="47" spans="1:11" ht="14.25" customHeight="1">
      <c r="A47" s="68"/>
      <c r="B47" s="74" t="s">
        <v>22</v>
      </c>
      <c r="C47" s="53" t="s">
        <v>12</v>
      </c>
      <c r="D47" s="53">
        <v>450</v>
      </c>
      <c r="E47" s="53"/>
      <c r="F47" s="53"/>
      <c r="G47" s="53"/>
      <c r="K47" s="67"/>
    </row>
    <row r="48" spans="1:11" ht="14.25" customHeight="1">
      <c r="A48" s="68"/>
      <c r="B48" s="74"/>
      <c r="C48" s="53"/>
      <c r="D48" s="70"/>
      <c r="E48" s="85"/>
      <c r="F48" s="88"/>
      <c r="G48" s="87"/>
      <c r="K48" s="67"/>
    </row>
    <row r="49" spans="1:11" ht="15" customHeight="1">
      <c r="A49" s="68"/>
      <c r="B49" s="74"/>
      <c r="C49" s="53"/>
      <c r="D49" s="70"/>
      <c r="E49" s="58"/>
      <c r="G49" s="72"/>
      <c r="K49" s="67"/>
    </row>
    <row r="50" spans="1:11" ht="79.5" customHeight="1">
      <c r="A50" s="68" t="s">
        <v>25</v>
      </c>
      <c r="B50" s="81" t="s">
        <v>24</v>
      </c>
      <c r="C50" s="53"/>
      <c r="D50" s="70"/>
      <c r="E50" s="58"/>
      <c r="F50" s="82"/>
      <c r="G50" s="73"/>
      <c r="K50" s="67"/>
    </row>
    <row r="51" spans="1:11" ht="15" customHeight="1">
      <c r="A51" s="68"/>
      <c r="B51" s="74"/>
      <c r="C51" s="53" t="s">
        <v>21</v>
      </c>
      <c r="D51" s="92">
        <v>1</v>
      </c>
      <c r="E51" s="85">
        <v>0</v>
      </c>
      <c r="F51" s="88"/>
      <c r="G51" s="87">
        <f>E51*D51</f>
        <v>0</v>
      </c>
      <c r="K51" s="67"/>
    </row>
    <row r="52" spans="1:11" ht="15" customHeight="1" thickBot="1">
      <c r="A52" s="68"/>
      <c r="B52" s="74"/>
      <c r="C52" s="53"/>
      <c r="D52" s="70"/>
      <c r="E52" s="58"/>
      <c r="G52" s="72"/>
      <c r="K52" s="67"/>
    </row>
    <row r="53" spans="1:11" ht="15" customHeight="1" thickBot="1">
      <c r="A53" s="68"/>
      <c r="B53" s="71" t="s">
        <v>33</v>
      </c>
      <c r="C53" s="64"/>
      <c r="D53" s="24"/>
      <c r="E53" s="18"/>
      <c r="F53" s="18"/>
      <c r="G53" s="19">
        <f>G47+G51</f>
        <v>0</v>
      </c>
      <c r="K53" s="67"/>
    </row>
    <row r="54" spans="1:11" ht="15" customHeight="1">
      <c r="A54" s="68"/>
      <c r="B54" s="74"/>
      <c r="C54" s="53"/>
      <c r="D54" s="70"/>
      <c r="E54" s="58"/>
      <c r="G54" s="72"/>
      <c r="K54" s="67"/>
    </row>
    <row r="55" spans="1:11" ht="15" customHeight="1">
      <c r="A55" s="68"/>
      <c r="B55" s="74"/>
      <c r="C55" s="53"/>
      <c r="D55" s="70"/>
      <c r="E55" s="58"/>
      <c r="G55" s="72"/>
      <c r="K55" s="67"/>
    </row>
    <row r="56" spans="1:11" ht="15" customHeight="1">
      <c r="A56" s="68"/>
      <c r="B56" s="78" t="s">
        <v>27</v>
      </c>
      <c r="C56" s="53"/>
      <c r="D56" s="70"/>
      <c r="E56" s="58"/>
      <c r="G56" s="72"/>
      <c r="K56" s="67"/>
    </row>
    <row r="57" spans="1:11" ht="15" customHeight="1">
      <c r="A57" s="68"/>
      <c r="B57" s="78"/>
      <c r="C57" s="53"/>
      <c r="D57" s="70"/>
      <c r="E57" s="58"/>
      <c r="G57" s="72"/>
      <c r="K57" s="67"/>
    </row>
    <row r="58" spans="1:11" ht="54.75" customHeight="1">
      <c r="A58" s="68" t="s">
        <v>29</v>
      </c>
      <c r="B58" s="89" t="s">
        <v>46</v>
      </c>
      <c r="C58" s="56"/>
      <c r="D58" s="70"/>
      <c r="E58" s="58"/>
      <c r="F58" s="58"/>
      <c r="G58" s="61"/>
      <c r="K58" s="67"/>
    </row>
    <row r="59" spans="1:11" ht="15" customHeight="1">
      <c r="A59" s="68"/>
      <c r="B59" s="62"/>
      <c r="C59" s="56" t="s">
        <v>28</v>
      </c>
      <c r="D59" s="70">
        <v>120</v>
      </c>
      <c r="E59" s="85">
        <v>0</v>
      </c>
      <c r="F59" s="58"/>
      <c r="G59" s="86">
        <f>E59*D59</f>
        <v>0</v>
      </c>
      <c r="K59" s="67"/>
    </row>
    <row r="60" spans="1:11" ht="15" customHeight="1">
      <c r="A60" s="68"/>
      <c r="B60" s="62"/>
      <c r="C60" s="56"/>
      <c r="D60" s="70"/>
      <c r="E60" s="85"/>
      <c r="F60" s="58"/>
      <c r="G60" s="86"/>
      <c r="K60" s="67"/>
    </row>
    <row r="61" spans="1:11" ht="78.75" customHeight="1">
      <c r="A61" s="68" t="s">
        <v>30</v>
      </c>
      <c r="B61" s="74" t="s">
        <v>47</v>
      </c>
      <c r="C61" s="74"/>
      <c r="D61" s="74"/>
      <c r="E61" s="74"/>
      <c r="F61" s="74"/>
      <c r="G61" s="74"/>
      <c r="K61" s="67"/>
    </row>
    <row r="62" spans="1:11" ht="15" customHeight="1">
      <c r="A62" s="68"/>
      <c r="B62" s="62"/>
      <c r="C62" s="56" t="s">
        <v>28</v>
      </c>
      <c r="D62" s="70">
        <v>65</v>
      </c>
      <c r="E62" s="85">
        <v>0</v>
      </c>
      <c r="F62" s="58"/>
      <c r="G62" s="86">
        <f>E62*D62</f>
        <v>0</v>
      </c>
      <c r="K62" s="67"/>
    </row>
    <row r="63" spans="1:11" ht="15" customHeight="1">
      <c r="A63" s="68"/>
      <c r="B63" s="62"/>
      <c r="C63" s="56"/>
      <c r="D63" s="70"/>
      <c r="E63" s="85"/>
      <c r="F63" s="58"/>
      <c r="G63" s="86"/>
      <c r="K63" s="67"/>
    </row>
    <row r="64" spans="1:11" ht="79.5" customHeight="1">
      <c r="A64" s="68" t="s">
        <v>48</v>
      </c>
      <c r="B64" s="74" t="s">
        <v>59</v>
      </c>
      <c r="C64" s="74"/>
      <c r="D64" s="74"/>
      <c r="E64" s="74"/>
      <c r="F64" s="74"/>
      <c r="G64" s="74"/>
      <c r="K64" s="67"/>
    </row>
    <row r="65" spans="1:11" ht="15" customHeight="1">
      <c r="A65" s="68"/>
      <c r="B65" s="62"/>
      <c r="C65" s="56" t="s">
        <v>28</v>
      </c>
      <c r="D65" s="70">
        <v>40</v>
      </c>
      <c r="E65" s="85">
        <v>0</v>
      </c>
      <c r="F65" s="58"/>
      <c r="G65" s="86">
        <f>E65*D65</f>
        <v>0</v>
      </c>
      <c r="K65" s="67"/>
    </row>
    <row r="66" spans="1:11" ht="15" customHeight="1">
      <c r="A66" s="68"/>
      <c r="B66" s="62"/>
      <c r="C66" s="56"/>
      <c r="D66" s="70"/>
      <c r="E66" s="85"/>
      <c r="F66" s="58"/>
      <c r="G66" s="86"/>
      <c r="K66" s="67"/>
    </row>
    <row r="67" spans="1:11" ht="56.25" customHeight="1">
      <c r="A67" s="68" t="s">
        <v>49</v>
      </c>
      <c r="B67" s="74" t="s">
        <v>55</v>
      </c>
      <c r="C67" s="56"/>
      <c r="D67" s="70"/>
      <c r="E67" s="85"/>
      <c r="F67" s="58"/>
      <c r="G67" s="86"/>
      <c r="K67" s="67"/>
    </row>
    <row r="68" spans="1:11" ht="15" customHeight="1">
      <c r="A68" s="68"/>
      <c r="B68" s="62" t="s">
        <v>50</v>
      </c>
      <c r="C68" s="56" t="s">
        <v>6</v>
      </c>
      <c r="D68" s="70">
        <v>5</v>
      </c>
      <c r="E68" s="85"/>
      <c r="F68" s="58"/>
      <c r="G68" s="86"/>
      <c r="K68" s="67"/>
    </row>
    <row r="69" spans="1:11" ht="15" customHeight="1">
      <c r="A69" s="68"/>
      <c r="B69" s="62"/>
      <c r="C69" s="56"/>
      <c r="D69" s="70"/>
      <c r="E69" s="85"/>
      <c r="F69" s="58"/>
      <c r="G69" s="86"/>
      <c r="K69" s="67"/>
    </row>
    <row r="70" spans="1:11" ht="15" customHeight="1">
      <c r="A70" s="68"/>
      <c r="B70" s="62"/>
      <c r="C70" s="56"/>
      <c r="D70" s="70"/>
      <c r="E70" s="85"/>
      <c r="F70" s="58"/>
      <c r="G70" s="86"/>
      <c r="K70" s="67"/>
    </row>
    <row r="71" spans="1:11" ht="15" customHeight="1">
      <c r="A71" s="68"/>
      <c r="B71" s="62"/>
      <c r="C71" s="56"/>
      <c r="D71" s="70"/>
      <c r="E71" s="85"/>
      <c r="F71" s="58"/>
      <c r="G71" s="86"/>
      <c r="K71" s="67"/>
    </row>
    <row r="72" spans="1:11" ht="55.5" customHeight="1">
      <c r="A72" s="68" t="s">
        <v>51</v>
      </c>
      <c r="B72" s="74" t="s">
        <v>52</v>
      </c>
      <c r="C72" s="56"/>
      <c r="D72" s="70"/>
      <c r="E72" s="85"/>
      <c r="F72" s="58"/>
      <c r="G72" s="86"/>
      <c r="K72" s="67"/>
    </row>
    <row r="73" spans="1:11" ht="15" customHeight="1">
      <c r="A73" s="68"/>
      <c r="B73" s="62"/>
      <c r="C73" s="56" t="s">
        <v>28</v>
      </c>
      <c r="D73" s="70">
        <v>62</v>
      </c>
      <c r="E73" s="85"/>
      <c r="F73" s="58"/>
      <c r="G73" s="86"/>
      <c r="K73" s="67"/>
    </row>
    <row r="74" spans="1:11" ht="15" customHeight="1">
      <c r="A74" s="68"/>
      <c r="B74" s="62"/>
      <c r="C74" s="56"/>
      <c r="D74" s="70"/>
      <c r="E74" s="85"/>
      <c r="F74" s="58"/>
      <c r="G74" s="86"/>
      <c r="K74" s="67"/>
    </row>
    <row r="75" spans="1:11" ht="15" customHeight="1" thickBot="1">
      <c r="A75" s="68"/>
      <c r="B75" s="74"/>
      <c r="C75" s="53"/>
      <c r="D75" s="70"/>
      <c r="E75" s="58"/>
      <c r="G75" s="72"/>
      <c r="K75" s="67"/>
    </row>
    <row r="76" spans="1:11" ht="15" customHeight="1" thickBot="1">
      <c r="A76" s="68"/>
      <c r="B76" s="71" t="s">
        <v>34</v>
      </c>
      <c r="C76" s="64"/>
      <c r="D76" s="24"/>
      <c r="E76" s="18"/>
      <c r="F76" s="18"/>
      <c r="G76" s="19">
        <f>G62+G59+G65+G68+G73</f>
        <v>0</v>
      </c>
      <c r="K76" s="67"/>
    </row>
    <row r="77" spans="1:11" ht="15" customHeight="1">
      <c r="A77" s="68"/>
      <c r="B77" s="75"/>
      <c r="C77" s="76"/>
      <c r="D77" s="77"/>
      <c r="E77" s="17"/>
      <c r="F77" s="17"/>
      <c r="G77" s="22"/>
      <c r="K77" s="67"/>
    </row>
    <row r="78" spans="1:11" ht="15" customHeight="1">
      <c r="A78" s="68"/>
      <c r="B78" s="75"/>
      <c r="C78" s="76"/>
      <c r="D78" s="77"/>
      <c r="E78" s="17"/>
      <c r="F78" s="17"/>
      <c r="G78" s="22"/>
      <c r="K78" s="67"/>
    </row>
    <row r="79" spans="1:11" ht="15" customHeight="1">
      <c r="A79" s="68"/>
      <c r="B79" s="74"/>
      <c r="C79" s="53"/>
      <c r="D79" s="70"/>
      <c r="E79" s="58"/>
      <c r="G79" s="72"/>
      <c r="K79" s="67"/>
    </row>
    <row r="80" spans="1:11" ht="15.75">
      <c r="B80" s="66" t="s">
        <v>10</v>
      </c>
      <c r="K80" s="67"/>
    </row>
    <row r="81" spans="1:11" ht="13.5" thickBot="1">
      <c r="K81" s="67"/>
    </row>
    <row r="82" spans="1:11" ht="17.25" thickBot="1">
      <c r="A82" s="63"/>
      <c r="B82" s="71" t="s">
        <v>31</v>
      </c>
      <c r="C82" s="64"/>
      <c r="D82" s="24"/>
      <c r="E82" s="18"/>
      <c r="F82" s="18"/>
      <c r="G82" s="19">
        <f>G17</f>
        <v>0</v>
      </c>
      <c r="H82" s="65"/>
      <c r="K82" s="67"/>
    </row>
    <row r="83" spans="1:11" ht="17.25" thickBot="1">
      <c r="A83" s="23"/>
      <c r="B83" s="71" t="s">
        <v>32</v>
      </c>
      <c r="C83" s="64"/>
      <c r="D83" s="24"/>
      <c r="E83" s="18"/>
      <c r="F83" s="18"/>
      <c r="G83" s="19">
        <f>G34</f>
        <v>0</v>
      </c>
      <c r="H83" s="20"/>
    </row>
    <row r="84" spans="1:11" ht="17.25" thickBot="1">
      <c r="A84" s="25"/>
      <c r="B84" s="71" t="s">
        <v>33</v>
      </c>
      <c r="C84" s="64"/>
      <c r="D84" s="24"/>
      <c r="E84" s="18"/>
      <c r="F84" s="18"/>
      <c r="G84" s="19">
        <f>G53</f>
        <v>0</v>
      </c>
      <c r="H84" s="20"/>
    </row>
    <row r="85" spans="1:11" ht="17.25" thickBot="1">
      <c r="A85" s="25"/>
      <c r="B85" s="71" t="s">
        <v>34</v>
      </c>
      <c r="C85" s="64"/>
      <c r="D85" s="24"/>
      <c r="E85" s="18"/>
      <c r="F85" s="18"/>
      <c r="G85" s="19">
        <f>G76</f>
        <v>0</v>
      </c>
      <c r="H85" s="20"/>
    </row>
    <row r="86" spans="1:11" ht="17.25" thickBot="1">
      <c r="A86" s="25"/>
      <c r="B86" s="75"/>
      <c r="C86" s="76"/>
      <c r="D86" s="77"/>
      <c r="E86" s="17"/>
      <c r="F86" s="17"/>
      <c r="G86" s="79"/>
      <c r="H86" s="20"/>
    </row>
    <row r="87" spans="1:11" ht="17.25" thickBot="1">
      <c r="A87" s="25"/>
      <c r="B87" s="75"/>
      <c r="C87" s="76"/>
      <c r="D87" s="77"/>
      <c r="E87" s="17"/>
      <c r="F87" s="17"/>
      <c r="G87" s="79"/>
      <c r="H87" s="20"/>
    </row>
    <row r="88" spans="1:11" ht="17.25" thickBot="1">
      <c r="A88" s="25"/>
      <c r="B88" s="13"/>
      <c r="C88" s="5"/>
      <c r="D88" s="26"/>
      <c r="E88" s="27" t="s">
        <v>7</v>
      </c>
      <c r="F88" s="28"/>
      <c r="G88" s="69">
        <f>SUM(G82:G85)</f>
        <v>0</v>
      </c>
    </row>
    <row r="89" spans="1:11" ht="15.75">
      <c r="A89" s="25"/>
      <c r="B89" s="30"/>
      <c r="C89" s="30"/>
      <c r="D89" s="31"/>
      <c r="E89" s="30"/>
      <c r="F89" s="28"/>
      <c r="G89" s="29"/>
    </row>
    <row r="90" spans="1:11" ht="17.25" thickBot="1">
      <c r="A90" s="25"/>
      <c r="B90" s="13"/>
      <c r="C90" s="30"/>
      <c r="D90" s="26"/>
      <c r="E90" s="27" t="s">
        <v>8</v>
      </c>
      <c r="F90" s="28"/>
      <c r="G90" s="69">
        <f>ROUND(G88*0.25,2)</f>
        <v>0</v>
      </c>
    </row>
    <row r="91" spans="1:11" ht="15.75">
      <c r="A91" s="25"/>
      <c r="B91" s="30"/>
      <c r="C91" s="30"/>
      <c r="D91" s="31"/>
      <c r="E91" s="30"/>
      <c r="F91" s="28"/>
      <c r="G91" s="29"/>
    </row>
    <row r="92" spans="1:11" ht="17.25" thickBot="1">
      <c r="A92" s="32"/>
      <c r="B92" s="13"/>
      <c r="C92" s="30"/>
      <c r="D92" s="26"/>
      <c r="E92" s="27" t="s">
        <v>9</v>
      </c>
      <c r="F92" s="28"/>
      <c r="G92" s="69">
        <f>SUM(G88:G90)</f>
        <v>0</v>
      </c>
    </row>
    <row r="93" spans="1:11" ht="16.5">
      <c r="B93" s="33"/>
      <c r="C93" s="33"/>
      <c r="D93" s="34"/>
      <c r="E93" s="35"/>
      <c r="F93" s="17"/>
      <c r="G93" s="22"/>
    </row>
  </sheetData>
  <protectedRanges>
    <protectedRange sqref="E7:E10 E15 E25" name="Raspon1"/>
  </protectedRanges>
  <mergeCells count="1">
    <mergeCell ref="E2:F2"/>
  </mergeCells>
  <phoneticPr fontId="8" type="noConversion"/>
  <pageMargins left="0.98425196850393704" right="0.19685039370078741" top="0.70866141732283472" bottom="0.35433070866141736" header="0.51181102362204722" footer="0.15748031496062992"/>
  <pageSetup paperSize="9" scale="85" firstPageNumber="20" orientation="portrait" useFirstPageNumber="1" r:id="rId1"/>
  <headerFooter alignWithMargins="0">
    <oddFooter>&amp;C&amp;8Troškovnik - OŠ Sveti Petar Orehovec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Građevinski radovi</vt:lpstr>
      <vt:lpstr>'Građevinski radovi'!Ispis_naslova</vt:lpstr>
      <vt:lpstr>'Građevinski radovi'!Podrucje_ispisa</vt:lpstr>
    </vt:vector>
  </TitlesOfParts>
  <Company>MZOŠ</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dc:creator>
  <cp:lastModifiedBy>DavorKaras</cp:lastModifiedBy>
  <cp:lastPrinted>2016-07-05T05:46:31Z</cp:lastPrinted>
  <dcterms:created xsi:type="dcterms:W3CDTF">2011-01-11T19:03:39Z</dcterms:created>
  <dcterms:modified xsi:type="dcterms:W3CDTF">2019-07-23T05:12:54Z</dcterms:modified>
</cp:coreProperties>
</file>