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ica Ujlaki\Desktop\Telefonija škole\mOBILNA\"/>
    </mc:Choice>
  </mc:AlternateContent>
  <bookViews>
    <workbookView xWindow="0" yWindow="0" windowWidth="28800" windowHeight="12300"/>
  </bookViews>
  <sheets>
    <sheet name="OŠ Drnje" sheetId="1" r:id="rId1"/>
    <sheet name="OŠ Đelekovec" sheetId="2" r:id="rId2"/>
    <sheet name="OŠ Ferdinandovac" sheetId="3" r:id="rId3"/>
    <sheet name="OŠ Gola" sheetId="4" r:id="rId4"/>
    <sheet name="OŠ Gornja Rijeka" sheetId="5" r:id="rId5"/>
    <sheet name="OŠ Kalinovac" sheetId="6" r:id="rId6"/>
    <sheet name="OŠ Kalnik" sheetId="7" r:id="rId7"/>
    <sheet name="OŠ Kloštar Podravski" sheetId="8" r:id="rId8"/>
    <sheet name="OŠ Koprivnički Bregi" sheetId="9" r:id="rId9"/>
    <sheet name="OŠ Koprivnički Ivanec" sheetId="10" r:id="rId10"/>
    <sheet name="OŠ Legrad" sheetId="11" r:id="rId11"/>
    <sheet name="OŠ Molve" sheetId="12" r:id="rId12"/>
    <sheet name="OŠ Novigrad Podravski" sheetId="13" r:id="rId13"/>
    <sheet name="OŠ Sveti Petar Orehovec" sheetId="14" r:id="rId14"/>
    <sheet name="OŠ Rasinja" sheetId="15" r:id="rId15"/>
    <sheet name="OŠ Sokolovac" sheetId="16" r:id="rId16"/>
    <sheet name="OŠ Virje" sheetId="17" r:id="rId17"/>
    <sheet name="OŠ Sv. Ivan Žabno" sheetId="18" r:id="rId18"/>
    <sheet name="SŠ I. Seljanec KŽ" sheetId="19" r:id="rId19"/>
    <sheet name="Gim. Križevci" sheetId="20" r:id="rId20"/>
    <sheet name="Srednja gospodarska KŽ" sheetId="21" r:id="rId21"/>
    <sheet name="Strukovna Đurđevac" sheetId="22" r:id="rId22"/>
    <sheet name="Gim. Đurđevac" sheetId="23" r:id="rId23"/>
    <sheet name="Gim. Koprivnica" sheetId="24" r:id="rId24"/>
    <sheet name="Obrtnička Koprivnica" sheetId="25" r:id="rId25"/>
    <sheet name="Srednja škola KC" sheetId="26" r:id="rId26"/>
    <sheet name="Učenički dom KŽ" sheetId="27" r:id="rId27"/>
    <sheet name="Rekapitulacija BP" sheetId="29" r:id="rId28"/>
    <sheet name="Rekapitulacija Cijena" sheetId="28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2" i="2"/>
  <c r="G12" i="2" s="1"/>
  <c r="D12" i="3"/>
  <c r="G12" i="3" s="1"/>
  <c r="D12" i="4"/>
  <c r="D12" i="5"/>
  <c r="G12" i="5" s="1"/>
  <c r="D12" i="6"/>
  <c r="G12" i="6" s="1"/>
  <c r="D12" i="7"/>
  <c r="G12" i="7" s="1"/>
  <c r="D12" i="8"/>
  <c r="D12" i="9"/>
  <c r="G12" i="9" s="1"/>
  <c r="D12" i="10"/>
  <c r="D12" i="11"/>
  <c r="G12" i="11" s="1"/>
  <c r="D12" i="12"/>
  <c r="G12" i="12" s="1"/>
  <c r="D12" i="13"/>
  <c r="G12" i="13" s="1"/>
  <c r="D12" i="14"/>
  <c r="D12" i="15"/>
  <c r="D12" i="16"/>
  <c r="G12" i="16" s="1"/>
  <c r="D12" i="17"/>
  <c r="G12" i="17" s="1"/>
  <c r="D12" i="18"/>
  <c r="D12" i="19"/>
  <c r="G12" i="19" s="1"/>
  <c r="D12" i="20"/>
  <c r="G12" i="20" s="1"/>
  <c r="D12" i="21"/>
  <c r="D12" i="22"/>
  <c r="G12" i="22" s="1"/>
  <c r="D12" i="23"/>
  <c r="G12" i="23" s="1"/>
  <c r="D12" i="24"/>
  <c r="G12" i="24" s="1"/>
  <c r="D12" i="25"/>
  <c r="G12" i="27"/>
  <c r="G12" i="26"/>
  <c r="G12" i="25"/>
  <c r="G12" i="21"/>
  <c r="G12" i="18"/>
  <c r="G12" i="15"/>
  <c r="G12" i="14"/>
  <c r="G12" i="10"/>
  <c r="G12" i="8"/>
  <c r="G12" i="4"/>
  <c r="G12" i="1"/>
  <c r="D10" i="29" l="1"/>
  <c r="D8" i="29"/>
  <c r="G10" i="27"/>
  <c r="G8" i="27"/>
  <c r="G7" i="27"/>
  <c r="G6" i="27"/>
  <c r="G10" i="26"/>
  <c r="G8" i="26"/>
  <c r="G7" i="26"/>
  <c r="G6" i="26"/>
  <c r="G10" i="25"/>
  <c r="G8" i="25"/>
  <c r="G7" i="25"/>
  <c r="G6" i="25"/>
  <c r="G10" i="24"/>
  <c r="G8" i="24"/>
  <c r="G7" i="24"/>
  <c r="G6" i="24"/>
  <c r="G10" i="23"/>
  <c r="G8" i="23"/>
  <c r="G7" i="23"/>
  <c r="G6" i="23"/>
  <c r="G10" i="22"/>
  <c r="G8" i="22"/>
  <c r="G7" i="22"/>
  <c r="G6" i="22"/>
  <c r="G10" i="21"/>
  <c r="G8" i="21"/>
  <c r="G7" i="21"/>
  <c r="G6" i="21"/>
  <c r="G10" i="20"/>
  <c r="G8" i="20"/>
  <c r="G7" i="20"/>
  <c r="G6" i="20"/>
  <c r="G10" i="19"/>
  <c r="G8" i="19"/>
  <c r="G7" i="19"/>
  <c r="G6" i="19"/>
  <c r="G10" i="18"/>
  <c r="G8" i="18"/>
  <c r="G7" i="18"/>
  <c r="G6" i="18"/>
  <c r="G10" i="17"/>
  <c r="G8" i="17"/>
  <c r="G7" i="17"/>
  <c r="G6" i="17"/>
  <c r="G10" i="16"/>
  <c r="G8" i="16"/>
  <c r="G7" i="16"/>
  <c r="G6" i="16"/>
  <c r="G10" i="15"/>
  <c r="G8" i="15"/>
  <c r="G7" i="15"/>
  <c r="G6" i="15"/>
  <c r="G10" i="14"/>
  <c r="G8" i="14"/>
  <c r="G7" i="14"/>
  <c r="G6" i="14"/>
  <c r="G10" i="13"/>
  <c r="G8" i="13"/>
  <c r="G7" i="13"/>
  <c r="G6" i="13"/>
  <c r="G10" i="12"/>
  <c r="G8" i="12"/>
  <c r="G7" i="12"/>
  <c r="G6" i="12"/>
  <c r="G10" i="11"/>
  <c r="G8" i="11"/>
  <c r="G7" i="11"/>
  <c r="G6" i="11"/>
  <c r="G10" i="10"/>
  <c r="G8" i="10"/>
  <c r="G7" i="10"/>
  <c r="G6" i="10"/>
  <c r="G10" i="9"/>
  <c r="G8" i="9"/>
  <c r="G7" i="9"/>
  <c r="G6" i="9"/>
  <c r="G13" i="9" s="1"/>
  <c r="G10" i="8"/>
  <c r="G8" i="8"/>
  <c r="G7" i="8"/>
  <c r="G6" i="8"/>
  <c r="G13" i="8" s="1"/>
  <c r="G10" i="7"/>
  <c r="G8" i="7"/>
  <c r="G7" i="7"/>
  <c r="G6" i="7"/>
  <c r="G10" i="6"/>
  <c r="G8" i="6"/>
  <c r="G7" i="6"/>
  <c r="G6" i="6"/>
  <c r="G10" i="5"/>
  <c r="G8" i="5"/>
  <c r="G7" i="5"/>
  <c r="G6" i="5"/>
  <c r="G10" i="4"/>
  <c r="G8" i="4"/>
  <c r="G7" i="4"/>
  <c r="G6" i="4"/>
  <c r="G10" i="3"/>
  <c r="G8" i="3"/>
  <c r="G7" i="3"/>
  <c r="G6" i="3"/>
  <c r="G10" i="2"/>
  <c r="G8" i="2"/>
  <c r="G7" i="2"/>
  <c r="G6" i="2"/>
  <c r="G13" i="27" l="1"/>
  <c r="C30" i="28" s="1"/>
  <c r="G13" i="26"/>
  <c r="G13" i="25"/>
  <c r="G13" i="24"/>
  <c r="C27" i="28" s="1"/>
  <c r="G13" i="23"/>
  <c r="C26" i="28" s="1"/>
  <c r="G13" i="22"/>
  <c r="G13" i="21"/>
  <c r="G13" i="20"/>
  <c r="C23" i="28" s="1"/>
  <c r="G13" i="19"/>
  <c r="C22" i="28" s="1"/>
  <c r="G13" i="18"/>
  <c r="G13" i="17"/>
  <c r="G13" i="16"/>
  <c r="G13" i="15"/>
  <c r="C18" i="28" s="1"/>
  <c r="G13" i="14"/>
  <c r="G13" i="13"/>
  <c r="G13" i="12"/>
  <c r="G13" i="11"/>
  <c r="C14" i="28" s="1"/>
  <c r="G13" i="10"/>
  <c r="G13" i="7"/>
  <c r="C10" i="28" s="1"/>
  <c r="G13" i="6"/>
  <c r="C9" i="28" s="1"/>
  <c r="G13" i="5"/>
  <c r="G13" i="4"/>
  <c r="G13" i="3"/>
  <c r="C6" i="28" s="1"/>
  <c r="G13" i="2"/>
  <c r="C5" i="28" s="1"/>
  <c r="C29" i="28"/>
  <c r="C28" i="28"/>
  <c r="C25" i="28"/>
  <c r="C24" i="28"/>
  <c r="C21" i="28"/>
  <c r="C20" i="28"/>
  <c r="C19" i="28"/>
  <c r="C17" i="28"/>
  <c r="C16" i="28"/>
  <c r="C15" i="28"/>
  <c r="C13" i="28"/>
  <c r="C12" i="28"/>
  <c r="C11" i="28"/>
  <c r="C7" i="28"/>
  <c r="C8" i="28"/>
  <c r="D7" i="29"/>
  <c r="D6" i="29"/>
  <c r="G10" i="1" l="1"/>
  <c r="G8" i="1"/>
  <c r="G7" i="1"/>
  <c r="G6" i="1"/>
  <c r="G13" i="1" s="1"/>
  <c r="C4" i="28" s="1"/>
  <c r="C33" i="28" l="1"/>
  <c r="C34" i="28" s="1"/>
  <c r="C35" i="28" l="1"/>
</calcChain>
</file>

<file path=xl/sharedStrings.xml><?xml version="1.0" encoding="utf-8"?>
<sst xmlns="http://schemas.openxmlformats.org/spreadsheetml/2006/main" count="1033" uniqueCount="121">
  <si>
    <t>R.br.</t>
  </si>
  <si>
    <t>Naziv tarife</t>
  </si>
  <si>
    <t>Opis tarife/uređaja</t>
  </si>
  <si>
    <t>Broj priključaka/
uređaja</t>
  </si>
  <si>
    <t>Jedinična cijena tarife, mjesečno, bez PDV-a po priključku</t>
  </si>
  <si>
    <t>Broj mjeseci</t>
  </si>
  <si>
    <t>Iznos (kn) bez PDV-a</t>
  </si>
  <si>
    <t>a</t>
  </si>
  <si>
    <t>b</t>
  </si>
  <si>
    <t>c</t>
  </si>
  <si>
    <t>d</t>
  </si>
  <si>
    <t>e</t>
  </si>
  <si>
    <t>f</t>
  </si>
  <si>
    <t>g=d*e*f</t>
  </si>
  <si>
    <t>1.</t>
  </si>
  <si>
    <t>Profil 1</t>
  </si>
  <si>
    <t>2.</t>
  </si>
  <si>
    <t>Profil 2</t>
  </si>
  <si>
    <t>3.</t>
  </si>
  <si>
    <t>4.</t>
  </si>
  <si>
    <t>5.</t>
  </si>
  <si>
    <t>6.</t>
  </si>
  <si>
    <t>7.</t>
  </si>
  <si>
    <t>8.</t>
  </si>
  <si>
    <t>Uređaj 1</t>
  </si>
  <si>
    <t>Ponuđeni uređaji 1</t>
  </si>
  <si>
    <t>Uređaj 2</t>
  </si>
  <si>
    <t>Ponuđeni uređaji 2</t>
  </si>
  <si>
    <t>Cijena ponude bez PDV-a:</t>
  </si>
  <si>
    <t>TROŠKOVNIK 1 - Osnovna škola Fran Koncelak Drnje</t>
  </si>
  <si>
    <t>TROŠKOVNIK 2 - Osnovna škola Đelekovec</t>
  </si>
  <si>
    <t>TROŠKOVNIK 3 - Osnovna škola Ferdinandovac</t>
  </si>
  <si>
    <t>TROŠKOVNIK 4 - Osnovna škola Gola</t>
  </si>
  <si>
    <t>TROŠKOVNIK 5 - Osnovna škola Sidonije Rubido Erdody Gornja Rijeka</t>
  </si>
  <si>
    <t>TROŠKOVNIK 6 - Osnovna škola Ivan Lacković Croata Kalinovac</t>
  </si>
  <si>
    <t>TROŠKOVNIK 7- Osnovna škola Kalnik</t>
  </si>
  <si>
    <t>TROŠKOVNIK 8 - Osnovna škola Kloštar Podravski</t>
  </si>
  <si>
    <t>TROŠKOVNIK 9 - Osnovna škola Koprivnički Bregi</t>
  </si>
  <si>
    <t>TROŠKOVNIK 10 - Osnovna škola Koprivnički Ivanec</t>
  </si>
  <si>
    <t>TROŠKOVNIK 11 - Osnovna škola Legrad</t>
  </si>
  <si>
    <t>TROŠKOVNIK 12 - Osnovna škola Molve</t>
  </si>
  <si>
    <t>TROŠKOVNIK 13 - Osnovna škola Blaža Mađera, Novigrad Podravski</t>
  </si>
  <si>
    <t>TROŠKOVNIK 14 - Osnovna škola Sveti Petar Orehovec</t>
  </si>
  <si>
    <t>TROŠKOVNIK 15 - Osnovna škola Andrije Palmovića Rasinja</t>
  </si>
  <si>
    <t>TROŠKOVNIK 16 - Osnovna škola Sokolovac</t>
  </si>
  <si>
    <t>TROŠKOVNIK 17 - Osnovna škola prof. Franje Viktora Šignjara, Virje</t>
  </si>
  <si>
    <t>TROŠKOVNIK 18 - Osnovna škola Grigor Vitez, Sveti Ivan Žabno</t>
  </si>
  <si>
    <t>TROŠKOVNIK 19 - Srednja škola Ivan Seljanec, Križevci</t>
  </si>
  <si>
    <t>TROŠKOVNIK 20 - Gimnazija Ivana Zakmardija Dijankovečkog, Križevci</t>
  </si>
  <si>
    <t>TROŠKOVNIK 21 - Srednja gospodarska škola Križevci</t>
  </si>
  <si>
    <t>TROŠKOVNIK 22 - Strukovna škola Đurđevac</t>
  </si>
  <si>
    <t>TROŠKOVNIK 23 - Gimnazija dr. Ivana Kranjčeva, Đurđevac</t>
  </si>
  <si>
    <t>TROŠKOVNIK 24 - Gimnazija Fran Galović, Koprivnica</t>
  </si>
  <si>
    <t>TROŠKOVNIK 25 - Obrtnička škola Koprivnica</t>
  </si>
  <si>
    <t>TROŠKOVNIK 26 - Srednja škola Koprivnica</t>
  </si>
  <si>
    <t>TROŠKOVNIK 27 - Učenički dom Križevci</t>
  </si>
  <si>
    <t>REKAPITULACIJA</t>
  </si>
  <si>
    <t>Iznos ponude za govorne i Internet usluge za pojedinog naručitelja</t>
  </si>
  <si>
    <t>Iznos kn (bez PDV-a)</t>
  </si>
  <si>
    <t>PDV (kn)</t>
  </si>
  <si>
    <t>UKUPNO (kn) s PDV</t>
  </si>
  <si>
    <t>U ___________________________           M.P.       _____________________________</t>
  </si>
  <si>
    <t>(potpis ovlaštene osobe za zastupanje ponuditelja)</t>
  </si>
  <si>
    <t>Srednja škola Ivan Seljanec, Trg Sv. Florijana 14, 48260 Križevci</t>
  </si>
  <si>
    <t>Osnovna škola Fran Koncelak, Drnje</t>
  </si>
  <si>
    <t>Osnovna škola Đelekovec, Đelekovec</t>
  </si>
  <si>
    <t>Osnovna škola Ferdinandovac, Ferdinandovac</t>
  </si>
  <si>
    <t xml:space="preserve">Osnovna škola Gola </t>
  </si>
  <si>
    <t>Osnovna škola Sidonije Rubido Erdody, Gornja Rijeka</t>
  </si>
  <si>
    <t>Osnovna škola Ivan Lacković Croata, Kalinovac</t>
  </si>
  <si>
    <t>Osnovna škola Kalnik, Kalnik</t>
  </si>
  <si>
    <t>Osnovna škola Kloštar Podravski,  Kloštar Podravski</t>
  </si>
  <si>
    <t>Osnovna škola Koprivnički Bregi</t>
  </si>
  <si>
    <t>Osnovna škola Koprivnički Ivanec, Kunovec</t>
  </si>
  <si>
    <t>Osnovna škola Legrad</t>
  </si>
  <si>
    <t>Osnovna škola Molve</t>
  </si>
  <si>
    <t>Osnovna škola Blaža Mađera, Novigrad Podravski</t>
  </si>
  <si>
    <t>Osnovna škola Sv. Petar Orehovec</t>
  </si>
  <si>
    <t>Osnovna škola Andrije Palmovića, Rasinja</t>
  </si>
  <si>
    <t>Osnovna škola Sokolovac</t>
  </si>
  <si>
    <t>Osnovna škola prof. Franje Viktora Šignjara,Virje</t>
  </si>
  <si>
    <t>Osnovna škola Grigor Vitez, Sv. Ivan Žabno</t>
  </si>
  <si>
    <t>Gimnazija Ivana Zakmardija Dijankovečkog, Križevci</t>
  </si>
  <si>
    <t>Srednja gospodarska škola Križevci</t>
  </si>
  <si>
    <t>Strukovna škola Đurđevac</t>
  </si>
  <si>
    <t>Gimnazija dr. Ivana Kranjčeva, Đurđevac</t>
  </si>
  <si>
    <t>Gimnazija Fran Galović, Koprivnica</t>
  </si>
  <si>
    <t>Obrtnička škola Koprivnica, Koprivnica</t>
  </si>
  <si>
    <t xml:space="preserve">Srednja škola Koprivnica </t>
  </si>
  <si>
    <t xml:space="preserve">Učenički dom Križevci </t>
  </si>
  <si>
    <t>UKUPNO (kn) bez PDV (1-27)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</si>
  <si>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</si>
  <si>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</si>
  <si>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</si>
  <si>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</si>
  <si>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</si>
  <si>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</si>
  <si>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</si>
  <si>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</si>
  <si>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</si>
  <si>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</si>
  <si>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</si>
  <si>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</si>
  <si>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</si>
  <si>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</si>
  <si>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</si>
  <si>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</si>
  <si>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</si>
  <si>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</si>
  <si>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</si>
  <si>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Rekapitulacija broja priključaka/uređaja</t>
  </si>
  <si>
    <t>Mjesečna naknada po priključku, koja obuhvaća najmanje:                                                        neograničene pozive unutar VPN mreže, neograničene pozive prema svim mobilnim operaterima unutar RH, neograničene pozive prema svim fiksnim HR mrežama;  Neograničeni pozivi u RH ne uključuju pozive prema posebnim brojevima i uslugama s dodatnom vrijednošću;  neograničene SMS poruke u mreži i prema ostalim mrežama u RH; podatkovni promet unutar HR pune brzine do 5 GB; 
- bez naknade za uspostavu poziva</t>
  </si>
  <si>
    <t>Smartphone minimalnih karakteristika: OS Android, veličina zaslona 5,6", osam jezgreni procesor 1.6 GHz, RAM 3GB, interne memorije 32GB, primarna kamera minimalno 16MP, sekundarna minimalno 16MP, opcija Dual SIM</t>
  </si>
  <si>
    <t xml:space="preserve">1.
2.
</t>
  </si>
  <si>
    <t>Smartphone minimalnih karakteristika: OS Android, veličina zaslona 6", osam jezgreni procesor 2.2 GHz, RAM 4GB, interne memorije 64GB, primarna kamera minimalno 20MP, sekundarna minimalno 20MP, opcija Dual SIM</t>
  </si>
  <si>
    <t>Naknada</t>
  </si>
  <si>
    <t>Mjesečna naknada za pristup mreži</t>
  </si>
  <si>
    <t>Mjesečna naknada po priključku, koja obuhvaća najmanje:                                                     neograničene pozive unutar VPN mreže, neograničene pozive prema svim mobilnim operaterima unutar RH, neograničene pozive prema svim fiksnim HR mrežama;  Neograničeni pozivi u RH ne uključuju pozive prema posebnim brojevima i uslugama s dodatnom vrijednošću;  neograničene SMS poruke u mreži i prema ostalim mrežama u RH;  podatkovni promet unutar HR pune brzine 10 GB; podatkovni promet u roamingu (EU&amp;EEA) 50 MB; pozivi u roamingu (EU&amp;EEA) 30 min;
- bez naknade za uspostavu poziva</t>
  </si>
  <si>
    <t>Mjesečna naknada po priključku, koja obuhvaća najmanje: neograničene pozive unutar VPN mreže, neograničene pozive prema svim mobilnim operaterima unutar RH, neograničene pozive prema svim fiksnim HR mrežama;  Neograničeni pozivi u RH ne uključuju pozive prema posebnim brojevima i uslugama s dodatnom vrijednošću;  neograničene SMS poruke u mreži i prema ostalim mrežama u RH;  podatkovni promet unutar HR pune brzine 10 GB; podatkovni promet u roamingu (EU&amp;EEA) 50 MB; pozivi u roamingu (EU&amp;EEA) 30 min;
- bez naknade za uspostavu poziva</t>
  </si>
  <si>
    <t>Mjesečna naknada po priključku, koja obuhvaća najmanje:  neograničene pozive unutar VPN mreže, neograničene pozive prema svim mobilnim operaterima unutar RH, neograničene pozive prema svim fiksnim HR mrežama;  Neograničeni pozivi u RH ne uključuju pozive prema posebnim brojevima i uslugama s dodatnom vrijednošću;  neograničene SMS poruke u mreži i prema ostalim mrežama u RH; podatkovni promet unutar HR pune brzine do 5 GB; 
- bez naknade za uspostavu poziva</t>
  </si>
  <si>
    <t>Ukupni  iznos ponude za sve pojedine naručitelje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</si>
</sst>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 applyProtection="1">
      <alignment horizontal="right" vertical="center" wrapText="1"/>
      <protection locked="0"/>
    </xf>
    <xf numFmtId="44" fontId="2" fillId="0" borderId="1" xfId="0" applyNumberFormat="1" applyFont="1" applyBorder="1" applyAlignment="1">
      <alignment horizontal="right" vertical="center" wrapText="1"/>
    </xf>
    <xf numFmtId="44" fontId="2" fillId="0" borderId="1" xfId="1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44" fontId="2" fillId="0" borderId="0" xfId="1" applyFont="1" applyAlignment="1">
      <alignment wrapText="1"/>
    </xf>
    <xf numFmtId="0" fontId="2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4" fontId="5" fillId="0" borderId="3" xfId="1" applyFont="1" applyBorder="1" applyAlignment="1">
      <alignment horizontal="right" vertical="center" wrapText="1"/>
    </xf>
    <xf numFmtId="44" fontId="0" fillId="0" borderId="0" xfId="1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 indent="5"/>
    </xf>
    <xf numFmtId="0" fontId="5" fillId="0" borderId="0" xfId="0" applyFont="1" applyBorder="1" applyAlignment="1">
      <alignment horizontal="right" vertical="center" wrapText="1" indent="5"/>
    </xf>
    <xf numFmtId="44" fontId="5" fillId="0" borderId="0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/>
    </xf>
  </cellXfs>
  <cellStyles count="3">
    <cellStyle name="Normalno" xfId="0" builtinId="0"/>
    <cellStyle name="Obično_Troškovnik OBZ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2" customWidth="1"/>
    <col min="7" max="7" width="13.140625" customWidth="1"/>
  </cols>
  <sheetData>
    <row r="1" spans="1:7" x14ac:dyDescent="0.25">
      <c r="A1" s="15" t="s">
        <v>29</v>
      </c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33.5" customHeight="1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3.25" customHeight="1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J9" sqref="J9"/>
    </sheetView>
  </sheetViews>
  <sheetFormatPr defaultRowHeight="15" x14ac:dyDescent="0.25"/>
  <cols>
    <col min="3" max="3" width="54.7109375" customWidth="1"/>
    <col min="4" max="4" width="14.42578125" customWidth="1"/>
    <col min="5" max="5" width="11" customWidth="1"/>
    <col min="7" max="7" width="15.42578125" customWidth="1"/>
  </cols>
  <sheetData>
    <row r="1" spans="1:7" x14ac:dyDescent="0.25">
      <c r="A1" s="27" t="s">
        <v>38</v>
      </c>
      <c r="B1" s="27"/>
      <c r="C1" s="27"/>
    </row>
    <row r="4" spans="1:7" ht="76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2" customWidth="1"/>
    <col min="7" max="7" width="14.5703125" customWidth="1"/>
  </cols>
  <sheetData>
    <row r="1" spans="1:7" x14ac:dyDescent="0.25">
      <c r="A1" s="27" t="s">
        <v>39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C16" sqref="C16"/>
    </sheetView>
  </sheetViews>
  <sheetFormatPr defaultRowHeight="15" x14ac:dyDescent="0.25"/>
  <cols>
    <col min="3" max="3" width="54.7109375" customWidth="1"/>
    <col min="4" max="4" width="14.42578125" customWidth="1"/>
    <col min="5" max="5" width="11.42578125" customWidth="1"/>
    <col min="7" max="7" width="15.42578125" customWidth="1"/>
  </cols>
  <sheetData>
    <row r="1" spans="1:7" x14ac:dyDescent="0.25">
      <c r="A1" s="27" t="s">
        <v>40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140625" customWidth="1"/>
    <col min="7" max="7" width="15.7109375" customWidth="1"/>
  </cols>
  <sheetData>
    <row r="1" spans="1:7" x14ac:dyDescent="0.25">
      <c r="A1" s="27" t="s">
        <v>41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6" width="11.7109375" customWidth="1"/>
    <col min="7" max="7" width="16.7109375" customWidth="1"/>
  </cols>
  <sheetData>
    <row r="1" spans="1:7" x14ac:dyDescent="0.25">
      <c r="A1" s="27" t="s">
        <v>42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7109375" customWidth="1"/>
    <col min="7" max="7" width="15.42578125" customWidth="1"/>
  </cols>
  <sheetData>
    <row r="1" spans="1:7" x14ac:dyDescent="0.25">
      <c r="A1" s="27" t="s">
        <v>43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7109375" customWidth="1"/>
    <col min="7" max="7" width="18.140625" customWidth="1"/>
  </cols>
  <sheetData>
    <row r="1" spans="1:7" x14ac:dyDescent="0.25">
      <c r="A1" s="27" t="s">
        <v>44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0.7109375" customWidth="1"/>
    <col min="7" max="7" width="16" customWidth="1"/>
  </cols>
  <sheetData>
    <row r="1" spans="1:7" x14ac:dyDescent="0.25">
      <c r="A1" s="27" t="s">
        <v>45</v>
      </c>
      <c r="B1" s="27"/>
      <c r="C1" s="27"/>
    </row>
    <row r="4" spans="1:7" ht="89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0" sqref="G10"/>
    </sheetView>
  </sheetViews>
  <sheetFormatPr defaultRowHeight="15" x14ac:dyDescent="0.25"/>
  <cols>
    <col min="3" max="3" width="54.7109375" customWidth="1"/>
    <col min="4" max="4" width="14.42578125" customWidth="1"/>
    <col min="5" max="5" width="11.5703125" customWidth="1"/>
    <col min="7" max="7" width="15.28515625" customWidth="1"/>
  </cols>
  <sheetData>
    <row r="1" spans="1:7" x14ac:dyDescent="0.25">
      <c r="A1" s="27" t="s">
        <v>46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10" sqref="I10"/>
    </sheetView>
  </sheetViews>
  <sheetFormatPr defaultRowHeight="15" x14ac:dyDescent="0.25"/>
  <cols>
    <col min="3" max="3" width="54.7109375" customWidth="1"/>
    <col min="4" max="4" width="14.42578125" customWidth="1"/>
    <col min="5" max="5" width="11.42578125" customWidth="1"/>
    <col min="7" max="7" width="15.5703125" customWidth="1"/>
  </cols>
  <sheetData>
    <row r="1" spans="1:7" x14ac:dyDescent="0.25">
      <c r="A1" s="27" t="s">
        <v>47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6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6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7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5703125" customWidth="1"/>
    <col min="7" max="7" width="12.28515625" customWidth="1"/>
  </cols>
  <sheetData>
    <row r="1" spans="1:7" x14ac:dyDescent="0.25">
      <c r="A1" s="15" t="s">
        <v>30</v>
      </c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0.85546875" customWidth="1"/>
    <col min="7" max="7" width="16.42578125" customWidth="1"/>
  </cols>
  <sheetData>
    <row r="1" spans="1:7" x14ac:dyDescent="0.25">
      <c r="A1" s="27" t="s">
        <v>48</v>
      </c>
      <c r="B1" s="27"/>
      <c r="C1" s="27"/>
    </row>
    <row r="4" spans="1:7" ht="89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140625" customWidth="1"/>
    <col min="7" max="7" width="17.140625" customWidth="1"/>
  </cols>
  <sheetData>
    <row r="1" spans="1:7" x14ac:dyDescent="0.25">
      <c r="A1" s="27" t="s">
        <v>49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85546875" customWidth="1"/>
    <col min="7" max="7" width="17" customWidth="1"/>
  </cols>
  <sheetData>
    <row r="1" spans="1:7" x14ac:dyDescent="0.25">
      <c r="A1" s="27" t="s">
        <v>50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3" customWidth="1"/>
    <col min="7" max="7" width="17.140625" customWidth="1"/>
  </cols>
  <sheetData>
    <row r="1" spans="1:7" x14ac:dyDescent="0.25">
      <c r="A1" s="27" t="s">
        <v>51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85546875" customWidth="1"/>
    <col min="7" max="7" width="15.7109375" customWidth="1"/>
  </cols>
  <sheetData>
    <row r="1" spans="1:7" x14ac:dyDescent="0.25">
      <c r="A1" s="27" t="s">
        <v>52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2.85546875" customWidth="1"/>
    <col min="7" max="7" width="16.28515625" customWidth="1"/>
  </cols>
  <sheetData>
    <row r="1" spans="1:7" x14ac:dyDescent="0.25">
      <c r="A1" s="27" t="s">
        <v>53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9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9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10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28515625" customWidth="1"/>
    <col min="7" max="7" width="16.7109375" customWidth="1"/>
  </cols>
  <sheetData>
    <row r="1" spans="1:7" x14ac:dyDescent="0.25">
      <c r="A1" s="27" t="s">
        <v>54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6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6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v>7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L6" sqref="L6"/>
    </sheetView>
  </sheetViews>
  <sheetFormatPr defaultRowHeight="15" x14ac:dyDescent="0.25"/>
  <cols>
    <col min="3" max="3" width="54.7109375" customWidth="1"/>
    <col min="4" max="4" width="14.42578125" customWidth="1"/>
    <col min="5" max="5" width="12.7109375" customWidth="1"/>
    <col min="7" max="7" width="17.5703125" customWidth="1"/>
  </cols>
  <sheetData>
    <row r="1" spans="1:7" x14ac:dyDescent="0.25">
      <c r="A1" s="27" t="s">
        <v>55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7" sqref="C7"/>
    </sheetView>
  </sheetViews>
  <sheetFormatPr defaultRowHeight="15" x14ac:dyDescent="0.25"/>
  <cols>
    <col min="1" max="1" width="10.42578125" customWidth="1"/>
    <col min="2" max="2" width="10" customWidth="1"/>
    <col min="3" max="3" width="45.42578125" customWidth="1"/>
    <col min="4" max="4" width="36.42578125" customWidth="1"/>
  </cols>
  <sheetData>
    <row r="1" spans="1:4" x14ac:dyDescent="0.25">
      <c r="A1" t="s">
        <v>110</v>
      </c>
    </row>
    <row r="4" spans="1:4" ht="25.5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2" t="s">
        <v>7</v>
      </c>
      <c r="B5" s="2" t="s">
        <v>8</v>
      </c>
      <c r="C5" s="2" t="s">
        <v>9</v>
      </c>
      <c r="D5" s="2" t="s">
        <v>10</v>
      </c>
    </row>
    <row r="6" spans="1:4" ht="153" x14ac:dyDescent="0.25">
      <c r="A6" s="1" t="s">
        <v>14</v>
      </c>
      <c r="B6" s="3" t="s">
        <v>15</v>
      </c>
      <c r="C6" s="3" t="s">
        <v>118</v>
      </c>
      <c r="D6" s="1">
        <f>'Učenički dom KŽ'!D6+'Srednja škola KC'!D6+'Obrtnička Koprivnica'!D6+'Gim. Koprivnica'!D6+'Gim. Đurđevac'!D6+'Strukovna Đurđevac'!D6+'Srednja gospodarska KŽ'!D6+'Gim. Križevci'!D6+'SŠ I. Seljanec KŽ'!D6+'OŠ Sv. Ivan Žabno'!D6+'OŠ Virje'!D6+'OŠ Sokolovac'!D6+'OŠ Rasinja'!D6+'OŠ Sveti Petar Orehovec'!D6+'OŠ Novigrad Podravski'!D6+'OŠ Molve'!D6+'OŠ Legrad'!D6+'OŠ Koprivnički Ivanec'!D6+'OŠ Koprivnički Bregi'!D6+'OŠ Kloštar Podravski'!D6+'OŠ Kalnik'!D6+'OŠ Kalinovac'!D6+'OŠ Gornja Rijeka'!D6+'OŠ Gola'!D6+'OŠ Ferdinandovac'!D6+'OŠ Đelekovec'!D6+'OŠ Drnje'!D6</f>
        <v>27</v>
      </c>
    </row>
    <row r="7" spans="1:4" ht="127.5" x14ac:dyDescent="0.25">
      <c r="A7" s="1" t="s">
        <v>16</v>
      </c>
      <c r="B7" s="3" t="s">
        <v>17</v>
      </c>
      <c r="C7" s="3" t="s">
        <v>119</v>
      </c>
      <c r="D7" s="1">
        <f>'Učenički dom KŽ'!D7+'Srednja škola KC'!D7+'Obrtnička Koprivnica'!D7+'Gim. Koprivnica'!D7+'Gim. Đurđevac'!D7+'Strukovna Đurđevac'!D7+'Srednja gospodarska KŽ'!D7+'Gim. Križevci'!D7+'SŠ I. Seljanec KŽ'!D7+'OŠ Sv. Ivan Žabno'!D7+'OŠ Virje'!D7+'OŠ Sokolovac'!D7+'OŠ Rasinja'!D7+'OŠ Sveti Petar Orehovec'!D7+'OŠ Novigrad Podravski'!D7+'OŠ Molve'!D7+'OŠ Legrad'!D7+'OŠ Koprivnički Ivanec'!D7+'OŠ Koprivnički Bregi'!D7+'OŠ Kloštar Podravski'!D7+'OŠ Kalnik'!D7+'OŠ Kalinovac'!D7+'OŠ Gornja Rijeka'!D7+'OŠ Gola'!D7+'OŠ Ferdinandovac'!D7+'OŠ Đelekovec'!D7+'OŠ Drnje'!D7</f>
        <v>45</v>
      </c>
    </row>
    <row r="8" spans="1:4" ht="64.5" x14ac:dyDescent="0.25">
      <c r="A8" s="1" t="s">
        <v>18</v>
      </c>
      <c r="B8" s="3" t="s">
        <v>24</v>
      </c>
      <c r="C8" s="4" t="s">
        <v>114</v>
      </c>
      <c r="D8" s="1">
        <f>'Učenički dom KŽ'!D8+'Srednja škola KC'!D8+'Obrtnička Koprivnica'!D8+'Gim. Koprivnica'!D8+'Gim. Đurđevac'!D8+'Strukovna Đurđevac'!D8+'Srednja gospodarska KŽ'!D8+'Gim. Križevci'!D8+'SŠ I. Seljanec KŽ'!D8+'OŠ Sv. Ivan Žabno'!D8+'OŠ Virje'!D8+'OŠ Sokolovac'!D8+'OŠ Rasinja'!D8+'OŠ Sveti Petar Orehovec'!D8+'OŠ Novigrad Podravski'!D8+'OŠ Molve'!D8+'OŠ Legrad'!D8+'OŠ Koprivnički Ivanec'!D8+'OŠ Koprivnički Bregi'!D8+'OŠ Kloštar Podravski'!D8+'OŠ Kalnik'!D8+'OŠ Kalinovac'!D8+'OŠ Gornja Rijeka'!D8+'OŠ Gola'!D8+'OŠ Ferdinandovac'!D8+'OŠ Đelekovec'!D8+'OŠ Drnje'!D8</f>
        <v>27</v>
      </c>
    </row>
    <row r="9" spans="1:4" ht="39" x14ac:dyDescent="0.25">
      <c r="A9" s="1"/>
      <c r="B9" s="3" t="s">
        <v>25</v>
      </c>
      <c r="C9" s="9" t="s">
        <v>113</v>
      </c>
      <c r="D9" s="10"/>
    </row>
    <row r="10" spans="1:4" ht="64.5" x14ac:dyDescent="0.25">
      <c r="A10" s="1" t="s">
        <v>19</v>
      </c>
      <c r="B10" s="3" t="s">
        <v>26</v>
      </c>
      <c r="C10" s="4" t="s">
        <v>112</v>
      </c>
      <c r="D10" s="1">
        <f>'Učenički dom KŽ'!D10+'Srednja škola KC'!D10+'Obrtnička Koprivnica'!D10+'Gim. Koprivnica'!D10+'Gim. Đurđevac'!D10+'Strukovna Đurđevac'!D10+'Srednja gospodarska KŽ'!D10+'Gim. Križevci'!D10+'SŠ I. Seljanec KŽ'!D10+'OŠ Sv. Ivan Žabno'!D10+'OŠ Virje'!D10+'OŠ Sokolovac'!D10+'OŠ Rasinja'!D10+'OŠ Sveti Petar Orehovec'!D10+'OŠ Novigrad Podravski'!D10+'OŠ Molve'!D10+'OŠ Legrad'!D10+'OŠ Koprivnički Ivanec'!D10+'OŠ Koprivnički Bregi'!D10+'OŠ Kloštar Podravski'!D10+'OŠ Kalnik'!D10+'OŠ Kalinovac'!D10+'OŠ Gornja Rijeka'!D10+'OŠ Gola'!D10+'OŠ Ferdinandovac'!D10+'OŠ Đelekovec'!D10+'OŠ Drnje'!D10</f>
        <v>45</v>
      </c>
    </row>
    <row r="11" spans="1:4" ht="39" x14ac:dyDescent="0.25">
      <c r="A11" s="1"/>
      <c r="B11" s="3" t="s">
        <v>27</v>
      </c>
      <c r="C11" s="9" t="s">
        <v>113</v>
      </c>
      <c r="D11" s="1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7" workbookViewId="0">
      <selection activeCell="C35" sqref="C35"/>
    </sheetView>
  </sheetViews>
  <sheetFormatPr defaultRowHeight="15" x14ac:dyDescent="0.25"/>
  <cols>
    <col min="1" max="1" width="6.28515625" customWidth="1"/>
    <col min="2" max="2" width="62.85546875" customWidth="1"/>
    <col min="3" max="3" width="31.140625" customWidth="1"/>
  </cols>
  <sheetData>
    <row r="1" spans="1:3" x14ac:dyDescent="0.25">
      <c r="B1" s="16" t="s">
        <v>56</v>
      </c>
    </row>
    <row r="2" spans="1:3" x14ac:dyDescent="0.25">
      <c r="B2" s="16" t="s">
        <v>57</v>
      </c>
    </row>
    <row r="3" spans="1:3" ht="15.75" x14ac:dyDescent="0.25">
      <c r="B3" s="17"/>
      <c r="C3" s="18" t="s">
        <v>58</v>
      </c>
    </row>
    <row r="4" spans="1:3" ht="15.75" x14ac:dyDescent="0.25">
      <c r="A4" s="26" t="s">
        <v>14</v>
      </c>
      <c r="B4" s="25" t="s">
        <v>64</v>
      </c>
      <c r="C4" s="19">
        <f>'OŠ Drnje'!G13</f>
        <v>0</v>
      </c>
    </row>
    <row r="5" spans="1:3" ht="15.75" x14ac:dyDescent="0.25">
      <c r="A5" s="26" t="s">
        <v>16</v>
      </c>
      <c r="B5" s="25" t="s">
        <v>65</v>
      </c>
      <c r="C5" s="19">
        <f>'OŠ Đelekovec'!G13</f>
        <v>0</v>
      </c>
    </row>
    <row r="6" spans="1:3" ht="15.75" x14ac:dyDescent="0.25">
      <c r="A6" s="26" t="s">
        <v>18</v>
      </c>
      <c r="B6" s="25" t="s">
        <v>66</v>
      </c>
      <c r="C6" s="19">
        <f>'OŠ Ferdinandovac'!G13</f>
        <v>0</v>
      </c>
    </row>
    <row r="7" spans="1:3" ht="15.75" x14ac:dyDescent="0.25">
      <c r="A7" s="26" t="s">
        <v>19</v>
      </c>
      <c r="B7" s="25" t="s">
        <v>67</v>
      </c>
      <c r="C7" s="19">
        <f>'OŠ Gola'!G13</f>
        <v>0</v>
      </c>
    </row>
    <row r="8" spans="1:3" ht="15.75" x14ac:dyDescent="0.25">
      <c r="A8" s="26" t="s">
        <v>20</v>
      </c>
      <c r="B8" s="25" t="s">
        <v>68</v>
      </c>
      <c r="C8" s="19">
        <f>'OŠ Gornja Rijeka'!G13</f>
        <v>0</v>
      </c>
    </row>
    <row r="9" spans="1:3" ht="15.75" x14ac:dyDescent="0.25">
      <c r="A9" s="26" t="s">
        <v>21</v>
      </c>
      <c r="B9" s="25" t="s">
        <v>69</v>
      </c>
      <c r="C9" s="19">
        <f>'OŠ Kalinovac'!G13</f>
        <v>0</v>
      </c>
    </row>
    <row r="10" spans="1:3" ht="15.75" x14ac:dyDescent="0.25">
      <c r="A10" s="26" t="s">
        <v>22</v>
      </c>
      <c r="B10" s="25" t="s">
        <v>70</v>
      </c>
      <c r="C10" s="19">
        <f>'OŠ Kalnik'!G13</f>
        <v>0</v>
      </c>
    </row>
    <row r="11" spans="1:3" ht="15.75" x14ac:dyDescent="0.25">
      <c r="A11" s="26" t="s">
        <v>23</v>
      </c>
      <c r="B11" s="25" t="s">
        <v>71</v>
      </c>
      <c r="C11" s="19">
        <f>'OŠ Kloštar Podravski'!G13</f>
        <v>0</v>
      </c>
    </row>
    <row r="12" spans="1:3" ht="15.75" x14ac:dyDescent="0.25">
      <c r="A12" s="26" t="s">
        <v>91</v>
      </c>
      <c r="B12" s="25" t="s">
        <v>72</v>
      </c>
      <c r="C12" s="19">
        <f>'OŠ Koprivnički Bregi'!G13</f>
        <v>0</v>
      </c>
    </row>
    <row r="13" spans="1:3" ht="15.75" x14ac:dyDescent="0.25">
      <c r="A13" s="26" t="s">
        <v>92</v>
      </c>
      <c r="B13" s="25" t="s">
        <v>73</v>
      </c>
      <c r="C13" s="19">
        <f>'OŠ Koprivnički Ivanec'!G13</f>
        <v>0</v>
      </c>
    </row>
    <row r="14" spans="1:3" ht="15.75" x14ac:dyDescent="0.25">
      <c r="A14" s="26" t="s">
        <v>93</v>
      </c>
      <c r="B14" s="25" t="s">
        <v>74</v>
      </c>
      <c r="C14" s="19">
        <f>'OŠ Legrad'!G13</f>
        <v>0</v>
      </c>
    </row>
    <row r="15" spans="1:3" ht="15.75" x14ac:dyDescent="0.25">
      <c r="A15" s="26" t="s">
        <v>94</v>
      </c>
      <c r="B15" s="25" t="s">
        <v>75</v>
      </c>
      <c r="C15" s="19">
        <f>'OŠ Molve'!G13</f>
        <v>0</v>
      </c>
    </row>
    <row r="16" spans="1:3" ht="15.75" x14ac:dyDescent="0.25">
      <c r="A16" s="26" t="s">
        <v>95</v>
      </c>
      <c r="B16" s="25" t="s">
        <v>76</v>
      </c>
      <c r="C16" s="19">
        <f>'OŠ Novigrad Podravski'!G13</f>
        <v>0</v>
      </c>
    </row>
    <row r="17" spans="1:3" ht="15.75" x14ac:dyDescent="0.25">
      <c r="A17" s="26" t="s">
        <v>96</v>
      </c>
      <c r="B17" s="25" t="s">
        <v>77</v>
      </c>
      <c r="C17" s="19">
        <f>'OŠ Sveti Petar Orehovec'!G13</f>
        <v>0</v>
      </c>
    </row>
    <row r="18" spans="1:3" ht="15.75" x14ac:dyDescent="0.25">
      <c r="A18" s="26" t="s">
        <v>97</v>
      </c>
      <c r="B18" s="25" t="s">
        <v>78</v>
      </c>
      <c r="C18" s="19">
        <f>'OŠ Rasinja'!G13</f>
        <v>0</v>
      </c>
    </row>
    <row r="19" spans="1:3" ht="15.75" x14ac:dyDescent="0.25">
      <c r="A19" s="26" t="s">
        <v>98</v>
      </c>
      <c r="B19" s="25" t="s">
        <v>79</v>
      </c>
      <c r="C19" s="19">
        <f>'OŠ Sokolovac'!G13</f>
        <v>0</v>
      </c>
    </row>
    <row r="20" spans="1:3" ht="15.75" x14ac:dyDescent="0.25">
      <c r="A20" s="26" t="s">
        <v>99</v>
      </c>
      <c r="B20" s="25" t="s">
        <v>80</v>
      </c>
      <c r="C20" s="19">
        <f>'OŠ Virje'!G13</f>
        <v>0</v>
      </c>
    </row>
    <row r="21" spans="1:3" ht="15.75" x14ac:dyDescent="0.25">
      <c r="A21" s="26" t="s">
        <v>100</v>
      </c>
      <c r="B21" s="25" t="s">
        <v>81</v>
      </c>
      <c r="C21" s="19">
        <f>'OŠ Sv. Ivan Žabno'!G13</f>
        <v>0</v>
      </c>
    </row>
    <row r="22" spans="1:3" ht="15.75" x14ac:dyDescent="0.25">
      <c r="A22" s="26" t="s">
        <v>101</v>
      </c>
      <c r="B22" s="25" t="s">
        <v>63</v>
      </c>
      <c r="C22" s="19">
        <f>'SŠ I. Seljanec KŽ'!G13</f>
        <v>0</v>
      </c>
    </row>
    <row r="23" spans="1:3" ht="15.75" x14ac:dyDescent="0.25">
      <c r="A23" s="26" t="s">
        <v>102</v>
      </c>
      <c r="B23" s="25" t="s">
        <v>82</v>
      </c>
      <c r="C23" s="19">
        <f>'Gim. Križevci'!G13</f>
        <v>0</v>
      </c>
    </row>
    <row r="24" spans="1:3" ht="15.75" x14ac:dyDescent="0.25">
      <c r="A24" s="26" t="s">
        <v>103</v>
      </c>
      <c r="B24" s="25" t="s">
        <v>83</v>
      </c>
      <c r="C24" s="19">
        <f>'Srednja gospodarska KŽ'!G13</f>
        <v>0</v>
      </c>
    </row>
    <row r="25" spans="1:3" ht="15.75" x14ac:dyDescent="0.25">
      <c r="A25" s="26" t="s">
        <v>104</v>
      </c>
      <c r="B25" s="25" t="s">
        <v>84</v>
      </c>
      <c r="C25" s="19">
        <f>'Strukovna Đurđevac'!G13</f>
        <v>0</v>
      </c>
    </row>
    <row r="26" spans="1:3" ht="15.75" x14ac:dyDescent="0.25">
      <c r="A26" s="26" t="s">
        <v>105</v>
      </c>
      <c r="B26" s="25" t="s">
        <v>85</v>
      </c>
      <c r="C26" s="19">
        <f>'Gim. Đurđevac'!G13</f>
        <v>0</v>
      </c>
    </row>
    <row r="27" spans="1:3" ht="15.75" x14ac:dyDescent="0.25">
      <c r="A27" s="26" t="s">
        <v>106</v>
      </c>
      <c r="B27" s="25" t="s">
        <v>86</v>
      </c>
      <c r="C27" s="19">
        <f>'Gim. Koprivnica'!G13</f>
        <v>0</v>
      </c>
    </row>
    <row r="28" spans="1:3" ht="15.75" x14ac:dyDescent="0.25">
      <c r="A28" s="26" t="s">
        <v>107</v>
      </c>
      <c r="B28" s="25" t="s">
        <v>87</v>
      </c>
      <c r="C28" s="19">
        <f>'Obrtnička Koprivnica'!G13</f>
        <v>0</v>
      </c>
    </row>
    <row r="29" spans="1:3" ht="15.75" x14ac:dyDescent="0.25">
      <c r="A29" s="26" t="s">
        <v>108</v>
      </c>
      <c r="B29" s="25" t="s">
        <v>88</v>
      </c>
      <c r="C29" s="19">
        <f>'Srednja škola KC'!G13</f>
        <v>0</v>
      </c>
    </row>
    <row r="30" spans="1:3" ht="15.75" x14ac:dyDescent="0.25">
      <c r="A30" s="26" t="s">
        <v>109</v>
      </c>
      <c r="B30" s="25" t="s">
        <v>89</v>
      </c>
      <c r="C30" s="19">
        <f>'Učenički dom KŽ'!G13</f>
        <v>0</v>
      </c>
    </row>
    <row r="31" spans="1:3" x14ac:dyDescent="0.25">
      <c r="C31" s="20"/>
    </row>
    <row r="32" spans="1:3" x14ac:dyDescent="0.25">
      <c r="B32" s="21" t="s">
        <v>120</v>
      </c>
      <c r="C32" s="20"/>
    </row>
    <row r="33" spans="2:3" ht="15.75" x14ac:dyDescent="0.25">
      <c r="B33" s="22" t="s">
        <v>90</v>
      </c>
      <c r="C33" s="19">
        <f>SUM(C4:C30)</f>
        <v>0</v>
      </c>
    </row>
    <row r="34" spans="2:3" ht="15.75" x14ac:dyDescent="0.25">
      <c r="B34" s="22" t="s">
        <v>59</v>
      </c>
      <c r="C34" s="19">
        <f>C33*25%</f>
        <v>0</v>
      </c>
    </row>
    <row r="35" spans="2:3" ht="15.75" x14ac:dyDescent="0.25">
      <c r="B35" s="22" t="s">
        <v>60</v>
      </c>
      <c r="C35" s="19">
        <f>SUM(C33:C34)</f>
        <v>0</v>
      </c>
    </row>
    <row r="36" spans="2:3" x14ac:dyDescent="0.25">
      <c r="C36" s="20"/>
    </row>
    <row r="37" spans="2:3" x14ac:dyDescent="0.25">
      <c r="B37" s="21"/>
      <c r="C37" s="20"/>
    </row>
    <row r="38" spans="2:3" ht="15.75" x14ac:dyDescent="0.25">
      <c r="B38" s="22"/>
      <c r="C38" s="19"/>
    </row>
    <row r="39" spans="2:3" ht="15.75" x14ac:dyDescent="0.25">
      <c r="B39" s="22"/>
      <c r="C39" s="19"/>
    </row>
    <row r="40" spans="2:3" ht="15.75" x14ac:dyDescent="0.25">
      <c r="B40" s="22"/>
      <c r="C40" s="19"/>
    </row>
    <row r="41" spans="2:3" ht="15.75" x14ac:dyDescent="0.25">
      <c r="B41" s="23"/>
      <c r="C41" s="24"/>
    </row>
    <row r="42" spans="2:3" ht="15.75" x14ac:dyDescent="0.25">
      <c r="B42" s="23"/>
      <c r="C42" s="24"/>
    </row>
    <row r="44" spans="2:3" ht="15.75" x14ac:dyDescent="0.25">
      <c r="B44" s="28" t="s">
        <v>61</v>
      </c>
      <c r="C44" s="28"/>
    </row>
    <row r="45" spans="2:3" x14ac:dyDescent="0.25">
      <c r="B45" s="29" t="s">
        <v>62</v>
      </c>
      <c r="C45" s="29"/>
    </row>
  </sheetData>
  <mergeCells count="2">
    <mergeCell ref="B44:C44"/>
    <mergeCell ref="B45:C4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28515625" customWidth="1"/>
    <col min="7" max="7" width="14.28515625" customWidth="1"/>
  </cols>
  <sheetData>
    <row r="1" spans="1:7" x14ac:dyDescent="0.25">
      <c r="A1" s="15" t="s">
        <v>31</v>
      </c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0" customWidth="1"/>
    <col min="7" max="7" width="14.5703125" customWidth="1"/>
  </cols>
  <sheetData>
    <row r="1" spans="1:7" x14ac:dyDescent="0.25">
      <c r="A1" s="15" t="s">
        <v>32</v>
      </c>
    </row>
    <row r="4" spans="1:7" ht="89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7" max="7" width="11.28515625" customWidth="1"/>
  </cols>
  <sheetData>
    <row r="1" spans="1:7" x14ac:dyDescent="0.25">
      <c r="A1" s="15" t="s">
        <v>33</v>
      </c>
    </row>
    <row r="4" spans="1:7" ht="89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0" customWidth="1"/>
    <col min="7" max="7" width="12" customWidth="1"/>
  </cols>
  <sheetData>
    <row r="1" spans="1:7" x14ac:dyDescent="0.25">
      <c r="A1" s="15" t="s">
        <v>34</v>
      </c>
    </row>
    <row r="4" spans="1:7" ht="89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140625" customWidth="1"/>
    <col min="7" max="7" width="13.28515625" customWidth="1"/>
  </cols>
  <sheetData>
    <row r="1" spans="1:7" x14ac:dyDescent="0.25">
      <c r="A1" s="27" t="s">
        <v>35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0.5703125" customWidth="1"/>
    <col min="7" max="7" width="13.28515625" customWidth="1"/>
  </cols>
  <sheetData>
    <row r="1" spans="1:7" x14ac:dyDescent="0.25">
      <c r="A1" s="27" t="s">
        <v>36</v>
      </c>
      <c r="B1" s="27"/>
      <c r="C1" s="27"/>
    </row>
    <row r="4" spans="1:7" ht="89.2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F12" sqref="F12"/>
    </sheetView>
  </sheetViews>
  <sheetFormatPr defaultRowHeight="15" x14ac:dyDescent="0.25"/>
  <cols>
    <col min="3" max="3" width="54.7109375" customWidth="1"/>
    <col min="4" max="4" width="14.42578125" customWidth="1"/>
    <col min="5" max="5" width="11.42578125" customWidth="1"/>
    <col min="7" max="7" width="13.5703125" customWidth="1"/>
  </cols>
  <sheetData>
    <row r="1" spans="1:7" x14ac:dyDescent="0.25">
      <c r="A1" s="27" t="s">
        <v>37</v>
      </c>
      <c r="B1" s="27"/>
      <c r="C1" s="27"/>
    </row>
    <row r="4" spans="1:7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27.5" x14ac:dyDescent="0.25">
      <c r="A6" s="1" t="s">
        <v>14</v>
      </c>
      <c r="B6" s="3" t="s">
        <v>15</v>
      </c>
      <c r="C6" s="3" t="s">
        <v>117</v>
      </c>
      <c r="D6" s="1">
        <v>1</v>
      </c>
      <c r="E6" s="5"/>
      <c r="F6" s="1">
        <v>24</v>
      </c>
      <c r="G6" s="6">
        <f>D6*E6*F6</f>
        <v>0</v>
      </c>
    </row>
    <row r="7" spans="1:7" ht="114.75" x14ac:dyDescent="0.25">
      <c r="A7" s="1" t="s">
        <v>16</v>
      </c>
      <c r="B7" s="3" t="s">
        <v>17</v>
      </c>
      <c r="C7" s="3" t="s">
        <v>111</v>
      </c>
      <c r="D7" s="1">
        <v>1</v>
      </c>
      <c r="E7" s="5"/>
      <c r="F7" s="1">
        <v>24</v>
      </c>
      <c r="G7" s="6">
        <f t="shared" ref="G7" si="0">D7*E7*F7</f>
        <v>0</v>
      </c>
    </row>
    <row r="8" spans="1:7" ht="51.75" x14ac:dyDescent="0.25">
      <c r="A8" s="1" t="s">
        <v>18</v>
      </c>
      <c r="B8" s="3" t="s">
        <v>24</v>
      </c>
      <c r="C8" s="4" t="s">
        <v>114</v>
      </c>
      <c r="D8" s="1">
        <v>1</v>
      </c>
      <c r="E8" s="7"/>
      <c r="F8" s="8"/>
      <c r="G8" s="6">
        <f>D8*E8</f>
        <v>0</v>
      </c>
    </row>
    <row r="9" spans="1:7" ht="39" x14ac:dyDescent="0.25">
      <c r="A9" s="1"/>
      <c r="B9" s="3" t="s">
        <v>25</v>
      </c>
      <c r="C9" s="9" t="s">
        <v>113</v>
      </c>
      <c r="D9" s="10"/>
      <c r="E9" s="8"/>
      <c r="F9" s="8"/>
      <c r="G9" s="11"/>
    </row>
    <row r="10" spans="1:7" ht="51.75" x14ac:dyDescent="0.25">
      <c r="A10" s="1" t="s">
        <v>19</v>
      </c>
      <c r="B10" s="3" t="s">
        <v>26</v>
      </c>
      <c r="C10" s="4" t="s">
        <v>112</v>
      </c>
      <c r="D10" s="1">
        <v>1</v>
      </c>
      <c r="E10" s="7"/>
      <c r="F10" s="8"/>
      <c r="G10" s="6">
        <f>D10*E10</f>
        <v>0</v>
      </c>
    </row>
    <row r="11" spans="1:7" ht="39" x14ac:dyDescent="0.25">
      <c r="A11" s="1"/>
      <c r="B11" s="3" t="s">
        <v>27</v>
      </c>
      <c r="C11" s="9" t="s">
        <v>113</v>
      </c>
      <c r="D11" s="10"/>
      <c r="E11" s="8"/>
      <c r="F11" s="8"/>
      <c r="G11" s="11"/>
    </row>
    <row r="12" spans="1:7" x14ac:dyDescent="0.25">
      <c r="A12" s="1" t="s">
        <v>20</v>
      </c>
      <c r="B12" s="3" t="s">
        <v>115</v>
      </c>
      <c r="C12" s="4" t="s">
        <v>116</v>
      </c>
      <c r="D12" s="1">
        <f>D6+D7</f>
        <v>2</v>
      </c>
      <c r="E12" s="7"/>
      <c r="F12" s="4">
        <v>24</v>
      </c>
      <c r="G12" s="6">
        <f>D12*E12*F12</f>
        <v>0</v>
      </c>
    </row>
    <row r="13" spans="1:7" x14ac:dyDescent="0.25">
      <c r="A13" s="12"/>
      <c r="B13" s="12"/>
      <c r="C13" s="12"/>
      <c r="D13" s="12"/>
      <c r="E13" s="12"/>
      <c r="F13" s="13" t="s">
        <v>28</v>
      </c>
      <c r="G13" s="14">
        <f>SUM(G6:G12)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29</vt:i4>
      </vt:variant>
    </vt:vector>
  </HeadingPairs>
  <TitlesOfParts>
    <vt:vector size="29" baseType="lpstr">
      <vt:lpstr>OŠ Drnje</vt:lpstr>
      <vt:lpstr>OŠ Đelekovec</vt:lpstr>
      <vt:lpstr>OŠ Ferdinandovac</vt:lpstr>
      <vt:lpstr>OŠ Gola</vt:lpstr>
      <vt:lpstr>OŠ Gornja Rijeka</vt:lpstr>
      <vt:lpstr>OŠ Kalinovac</vt:lpstr>
      <vt:lpstr>OŠ Kalnik</vt:lpstr>
      <vt:lpstr>OŠ Kloštar Podravski</vt:lpstr>
      <vt:lpstr>OŠ Koprivnički Bregi</vt:lpstr>
      <vt:lpstr>OŠ Koprivnički Ivanec</vt:lpstr>
      <vt:lpstr>OŠ Legrad</vt:lpstr>
      <vt:lpstr>OŠ Molve</vt:lpstr>
      <vt:lpstr>OŠ Novigrad Podravski</vt:lpstr>
      <vt:lpstr>OŠ Sveti Petar Orehovec</vt:lpstr>
      <vt:lpstr>OŠ Rasinja</vt:lpstr>
      <vt:lpstr>OŠ Sokolovac</vt:lpstr>
      <vt:lpstr>OŠ Virje</vt:lpstr>
      <vt:lpstr>OŠ Sv. Ivan Žabno</vt:lpstr>
      <vt:lpstr>SŠ I. Seljanec KŽ</vt:lpstr>
      <vt:lpstr>Gim. Križevci</vt:lpstr>
      <vt:lpstr>Srednja gospodarska KŽ</vt:lpstr>
      <vt:lpstr>Strukovna Đurđevac</vt:lpstr>
      <vt:lpstr>Gim. Đurđevac</vt:lpstr>
      <vt:lpstr>Gim. Koprivnica</vt:lpstr>
      <vt:lpstr>Obrtnička Koprivnica</vt:lpstr>
      <vt:lpstr>Srednja škola KC</vt:lpstr>
      <vt:lpstr>Učenički dom KŽ</vt:lpstr>
      <vt:lpstr>Rekapitulacija BP</vt:lpstr>
      <vt:lpstr>Rekapitulacija Cijena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2018-10-22T09:25:58Z</dcterms:created>
  <dcterms:modified xsi:type="dcterms:W3CDTF">2019-02-07T13:38:27Z</dcterms:modified>
</cp:coreProperties>
</file>