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List1" sheetId="1" r:id="rId1"/>
  </sheets>
  <definedNames>
    <definedName name="_xlnm.Print_Titles" localSheetId="0">'List1'!$12:$12</definedName>
    <definedName name="_xlnm.Print_Area" localSheetId="0">'List1'!$A$1:$G$395</definedName>
  </definedNames>
  <calcPr fullCalcOnLoad="1"/>
</workbook>
</file>

<file path=xl/sharedStrings.xml><?xml version="1.0" encoding="utf-8"?>
<sst xmlns="http://schemas.openxmlformats.org/spreadsheetml/2006/main" count="492" uniqueCount="309">
  <si>
    <t>REKAPITULACIJA:</t>
  </si>
  <si>
    <t xml:space="preserve">1. </t>
  </si>
  <si>
    <t>UKUPNO:</t>
  </si>
  <si>
    <t>SVEUKUPNO:</t>
  </si>
  <si>
    <t>GRAĐEVINSKI RADOVI, UKUPNO:</t>
  </si>
  <si>
    <t>1.</t>
  </si>
  <si>
    <t xml:space="preserve"> </t>
  </si>
  <si>
    <t>2.</t>
  </si>
  <si>
    <t>3.</t>
  </si>
  <si>
    <t>4.</t>
  </si>
  <si>
    <t>5.</t>
  </si>
  <si>
    <t>komplet</t>
  </si>
  <si>
    <t>PDV, 25 %:</t>
  </si>
  <si>
    <t>2.  GRAĐEVINSKI RADOVI</t>
  </si>
  <si>
    <t xml:space="preserve">GRAĐEVINSKI RADOVI, UKUPNO: </t>
  </si>
  <si>
    <t>1. PRIPREMNI I DEMONTAŽNI RADOVI</t>
  </si>
  <si>
    <t>Sav građevinski otpad potrebno je utovariti na vozilo i otpremiti na odobrenu gradsku deponiju građevinskog materijala. Stavkom je uračunat i istovar materijala na odredištu.</t>
  </si>
  <si>
    <t>Sav demontirani materijal, potrebno je staviti na raspolaganje investitoru, a po potrebi utovariti na vozilo i otpremiti na odobrenu gradsku deponiju ili na lokaciju prema odredbi investitora. Stavkom je uračunat i istovar materijala na odredištu.</t>
  </si>
  <si>
    <t xml:space="preserve">PRIPREMNI I DEMONTAŽNI RADOVI, UKUPNO: </t>
  </si>
  <si>
    <t>* pogonska tlačna proba sustava grijanja pri početnom tlaku od 1,2 bar (tlak hladnog sustava). U toku probe potrebno je izvršiti balansiranje mreže i ogrjevnih tijela te ispitati funkcionalnost ugrađene opreme. Ako se tijekom ispitivanja vanjska temperatura nalazi iznad + 5 °C ispitivanje je potrebno ponoviti u razdoblju kada se temperatura spusti najmanje na navedenu graničnu vrijednost.</t>
  </si>
  <si>
    <t xml:space="preserve">GRIJANJE - MONTAŽNI RADOVI, UKUPNO: </t>
  </si>
  <si>
    <t xml:space="preserve">VODOVOD - MONTAŽNI RADOVI, UKUPNO: </t>
  </si>
  <si>
    <t>GRIJANJE-MONTAŽNI RADOVI, UKUPNO:</t>
  </si>
  <si>
    <t>6.</t>
  </si>
  <si>
    <t>7.</t>
  </si>
  <si>
    <t>VODOVOD-MONTAŽNI RADOVI, UKUPNO:</t>
  </si>
  <si>
    <t>NAPOMENE:</t>
  </si>
  <si>
    <t>Jedinične cijene stavki sadržavaju troškove:</t>
  </si>
  <si>
    <t>- dobave i ugradnje materijala,</t>
  </si>
  <si>
    <t>- transporta,</t>
  </si>
  <si>
    <t>- manjih građevinskih radova vezanih uz ugradnju cijevi, opreme i uređaja (proboji, šlicevi i sl.),</t>
  </si>
  <si>
    <t>- energenata za potrebe izvođenja radova,</t>
  </si>
  <si>
    <t>- čišćenja radilišta i odvoza otpada od vlastitih radova,</t>
  </si>
  <si>
    <t>- sitnog potrošnog materijala (vijci, brtve, kisik, plin, sredstva za čišćenje i sl.).</t>
  </si>
  <si>
    <t>R.br.</t>
  </si>
  <si>
    <t>Opis stavke</t>
  </si>
  <si>
    <t>jed. mjera</t>
  </si>
  <si>
    <t>količina</t>
  </si>
  <si>
    <t>jed. cijena</t>
  </si>
  <si>
    <t>ukupno cijena</t>
  </si>
  <si>
    <t>Uređenje gradilišta. Stavka obuhvaća označavanje gradilišta, dovoz, postavljanje u pogonsko stanje, demontiranje i odvoz svih  uređaja, postrojenja, pribora, građevinskih strojeva, transportnih sredstava, oplata, ukrućenja, uređaja snabdijevanja i prostorija za smještaj potrebnih za stručno izvođenje radova u ugovorenom roku a prema tehničkoj dokumentaciji provođenja radova opisanih u slijedećim pozicijama. Stavkom je obuhvaćeno i uspostavljanje prvobitnog stanja svih površina koje su privremeno korištene kao radne i skladišne, obnavljanje svih korištenih puteva, saniranje oštećenja uzrokovanih privremenim deponijama materijala, te priključci za vodu i struju za potrebe gradilišta.</t>
  </si>
  <si>
    <t>kompl.</t>
  </si>
  <si>
    <t xml:space="preserve">Ručno planiranje dna iskopanog rova s odstupanjem ± 3 cm. </t>
  </si>
  <si>
    <t>Zatrpavanje rova materijalom preostalim od iskopa, u slojevima od 30 cm, uz odstranjivanje krutih primjesa, močenje i nabijanje slojeva (SP 98-100 %). Rov poravnati na niveletu uređenog terena.</t>
  </si>
  <si>
    <t>8.</t>
  </si>
  <si>
    <t>Utovar, odvoz na odobrenu deponiju udaljenosti do 10 km, istovar i razastiranje viška iskopanog materijala. Obračun radova po m3 odvezenog materijala u sraslom stanju.</t>
  </si>
  <si>
    <t>9.</t>
  </si>
  <si>
    <t>10.</t>
  </si>
  <si>
    <t>11.</t>
  </si>
  <si>
    <t>12.</t>
  </si>
  <si>
    <t>13.</t>
  </si>
  <si>
    <t>Dobava, rezanje, savijanje i montaža armature s potrebnim distancerima  i  vezanjem,(MA 500/560 i RA 400/500)</t>
  </si>
  <si>
    <t>kg</t>
  </si>
  <si>
    <t>14.</t>
  </si>
  <si>
    <t>kom</t>
  </si>
  <si>
    <t>15.</t>
  </si>
  <si>
    <t>16.</t>
  </si>
  <si>
    <t>m'</t>
  </si>
  <si>
    <t>17.</t>
  </si>
  <si>
    <t>18.</t>
  </si>
  <si>
    <t>- elektrofuzijska spojnica, d = 32 mm,</t>
  </si>
  <si>
    <t>19.</t>
  </si>
  <si>
    <t>20.</t>
  </si>
  <si>
    <t>21.</t>
  </si>
  <si>
    <t>22.</t>
  </si>
  <si>
    <t>23.</t>
  </si>
  <si>
    <t>24.</t>
  </si>
  <si>
    <t>25.</t>
  </si>
  <si>
    <t>Dobava i ugradnja kompaktne radijatorske baterije, izrađene iz hladno valjanog čeličnog lima, predviđene za radni tlak do 10 bar, elektrostatski lakirane temeljnom bojom i završnom zaštitnom bojom RAL 9016. Baterija je izvedena sa gornjim pokrovom, dvije bočne stranice, priključcima 4 x G ½” unutarnji navoj (bočno), a opremljena je s jednim čepom za pražnjenje i jednim čepom za odzračivanje tvorničke izvedbe. Isporuka baterije u kartonskom pakovanju sa zaštitom kuteva i oblogom termoskupljajuće folije. Serija C-Profil:</t>
  </si>
  <si>
    <t>- tip 22 C,   H = 600 / L = 1000 mm</t>
  </si>
  <si>
    <t>- tip 22 C,   H = 600 / L = 1400 mm</t>
  </si>
  <si>
    <t>- tip 22 C,   H = 600 / L = 1600 mm</t>
  </si>
  <si>
    <t xml:space="preserve">Dobava i ugradnja kompleta za ovješenje radijatorske baterije koji se sastoji od 2 zidne konzole sa pripadajućim osiguračima za stezanje nosača i vijcima za sidrenje. </t>
  </si>
  <si>
    <t>- za visinu radijatorske baterije 600 mm</t>
  </si>
  <si>
    <t>- DN 15 (R 1/2 '') V.N.</t>
  </si>
  <si>
    <t xml:space="preserve">Dobava i ugradnja radijatorskog regulatora protoka s kučištem od niklovane bronce. </t>
  </si>
  <si>
    <t xml:space="preserve">Dobava, doprema i ugradnja kuglaste slavine s navojnim priključcima. Materijal izrade: mesing. Slavina je namijenjena za protok kotlovske vode temperature do 90°C, radnog tlaka do 3 bar. </t>
  </si>
  <si>
    <t>- DN 32 (5/4''); PN 16</t>
  </si>
  <si>
    <t xml:space="preserve">Dobava i ugradnja hvatača nečistoća za toplu vodu (t=90 °C, p=3 bar) s navojnim priključcima. </t>
  </si>
  <si>
    <t>Dobava i ugradnja slavine za pražnjenje u kompletu s nastavkom za crijevo, čepom i lančićem.</t>
  </si>
  <si>
    <t>- DN 15 (1/2")</t>
  </si>
  <si>
    <t>Dobava i ugradnja protupovratnog ventila s oprugom, za toplu vodu t = 90 °C, p = 6 bar. Kućište ventila: mjed; priključci: navojni (u.n.).</t>
  </si>
  <si>
    <t xml:space="preserve">Dobava i ugradnja navojnog regulacijskog granskog ventila, ravno sjedište, neuspinjuće vreteno. Kolčak x kolčak, izrađen od mesinga, žuta izvedba. Prednamještanje ograničenjem hoda pomoću unutarnjeg vretena, digitalno pokazivanje stupnja prednamještanja u oknu ručice. Reguliranje protoka u granama pomoću mjerenja diferencijalnog tlaka. Obostrano navojni kolčaci, za Rp 1/2"  i 3/4" postoje adapteri steznog seta za priključak na kalibrirane cijevi od mekog čelika, bakrene cijevi, plastične i višeslojne cijevi. Sjedište brtve otporno na temperaturu i elastično. Brtvljenje vretena s dvostrukim O-prstenom. 2 mjerna ventila uz ručicu predmontirana. 2 provrta za armature zatvorena zapornim vijcima. 
Max. pogonska temperatura 130°C do DN 32
Max. pogonska temperatura 110°C od DN 40
Max. pogonski tlak 16 bar. 
</t>
  </si>
  <si>
    <t>26.</t>
  </si>
  <si>
    <t>Dobava i ugradnja prestrujnog ventila diferencijalnog tlaka, ravne izvedbe, za toplovodne instalacije radi izbjegavanja nepoželjnog visokog diferencijalnog tlaka. Jednodijelno metalno kućište, poniklano. Izravni priključak na dva cijevna navoja, zahvaljujući ravnom brtvljenju moguće jednostavno odvajanje.
Max. pogonska temperatura 130 °C.
Max. pogonski tlak 16 bar.
Područje podešavanja diferencijalnog tlaka  5–50 kPa.</t>
  </si>
  <si>
    <t>Dobava i ugradnja zatvorene ekspanzione posude za sustave grijanja, uske valjkaste izvedbe sa prstenom za uspravnu montažu, nepropusnim mijehom iz butila prema normi HRN EN 13831 i otvorom za endoskopsku analizu.</t>
  </si>
  <si>
    <t>Maksimalno dozvoljeni tlak PS 3 bara</t>
  </si>
  <si>
    <t>Minimalno dozvoljeni tlak PSmin 0 bara</t>
  </si>
  <si>
    <t>Predpodešeni tlak, tvornički podešeno P0 1.5 bara</t>
  </si>
  <si>
    <t>Maksimalno dozvoljena temperatura TS 120 °C</t>
  </si>
  <si>
    <t>Minimalno dozvoljena temperatura TSmin -10 °C</t>
  </si>
  <si>
    <t>Maksimalno dozvoljena temperatura membrane TB 70 °C</t>
  </si>
  <si>
    <t>Minimalno dozvoljena temperatura membrane TBmin 5 °C</t>
  </si>
  <si>
    <t>Opsegom isporuke potrebno je obuhvatiti i dobavu i u gradnju slijedećih elemenata:</t>
  </si>
  <si>
    <t>Maksimalno dozvoljeni tlak PS 16 bara</t>
  </si>
  <si>
    <t>Maksimalno dozvoljeni tlak PS 10 bara</t>
  </si>
  <si>
    <t>Maksimalno dozvoljena temperatura TS 65 °C</t>
  </si>
  <si>
    <t>Minimalno dozvoljena temperatura TSmin 0 °C</t>
  </si>
  <si>
    <t>Maksimalna dozvoljena temperatura okoline TU 40 °C</t>
  </si>
  <si>
    <t>Napon U 230 V/50 Hz</t>
  </si>
  <si>
    <t>Stupanj zaštite IP 54</t>
  </si>
  <si>
    <t>Snaga PA 0.04 kW</t>
  </si>
  <si>
    <t>Parametar protoka KVS 0.5 m³/h</t>
  </si>
  <si>
    <t>Povratni vod SA G 1/2</t>
  </si>
  <si>
    <t>Priključak za dopunjavanje vode SNS G 1/2</t>
  </si>
  <si>
    <t>Maksimalno dozvoljeni tlak PS 4 bara</t>
  </si>
  <si>
    <t>Maksimalno dozvoljena temperatura TS 60 °C</t>
  </si>
  <si>
    <t>Priključak S R 1/2</t>
  </si>
  <si>
    <t>Promjer D 80 mm</t>
  </si>
  <si>
    <t>Maksimalno dozvoljeni tlak PS 30 bara</t>
  </si>
  <si>
    <t>Maksimalno dozvoljena temperatura TS 100 °C</t>
  </si>
  <si>
    <t>Minimalno dozvoljena temperatura TSmin -20 °C</t>
  </si>
  <si>
    <t>Priključak S G 1/2</t>
  </si>
  <si>
    <t>27.</t>
  </si>
  <si>
    <t>28.</t>
  </si>
  <si>
    <t>29.</t>
  </si>
  <si>
    <t>Dobava i ugradnja okruglog termomanometra, promjera 80 mm, za toplu vodu temperature do 90 °C i tlak vode do 6 bar. Opsegom isporuke obuhvaćena je i pripadajuća manometarska slavina DN 15 (R 1/2").</t>
  </si>
  <si>
    <t>Dobava i ugradnja okruglog bimetalnog termometra, promjera 80 mm, sa mjernim područjem 0÷120 °C, sondom dužine 40 mm i priključkom G ½”.</t>
  </si>
  <si>
    <t>30.</t>
  </si>
  <si>
    <t>31.</t>
  </si>
  <si>
    <t xml:space="preserve"> - manometar za mjerno područje 0-6 bar i termometar za mjerno područje 0-120 °C</t>
  </si>
  <si>
    <t>32.</t>
  </si>
  <si>
    <t>33.</t>
  </si>
  <si>
    <t xml:space="preserve">Dobava i ugradnja odzračnog lonca, izrađenog iz čelične, bešavne cijevi ø 114,3 x 4,0 mm, dužine L = 250 mm, sa dva cijevna priključka ø 17,2 mm, površine očišćene do metalnog sjaja te zaštićene dvostrukim premazom temeljne boje. </t>
  </si>
  <si>
    <t>35.</t>
  </si>
  <si>
    <t>Dobava i ugradnja čelične bešavne cijevi, izrađene prema standardu DIN 2458/81 i cijevnog luka prema DIN 2605 T1/91, standardne debljine stijenke. Prije ugradnje površinu cijevi i lukova potrebno je odmastiti i četkanjem očistiti od nečistoča, a nakon toga izvršiti zaštitu površine dvostrukim premazom temeljne boje.</t>
  </si>
  <si>
    <t>- Cijev</t>
  </si>
  <si>
    <t>- Luk</t>
  </si>
  <si>
    <t>34.</t>
  </si>
  <si>
    <t xml:space="preserve"> -  Ø 17,2 x 2,0 mm</t>
  </si>
  <si>
    <t xml:space="preserve"> -  Ø 21,3 x 2,0 mm</t>
  </si>
  <si>
    <t xml:space="preserve"> -  Ø 33,7 x 3,2 mm</t>
  </si>
  <si>
    <t xml:space="preserve"> -  Ø 42,4 x 3,2 mm</t>
  </si>
  <si>
    <t xml:space="preserve"> -  Ø 60,3 x 3,6 mm</t>
  </si>
  <si>
    <t xml:space="preserve"> -  Ø 26,9 mm</t>
  </si>
  <si>
    <t xml:space="preserve"> -  Ø 33,7 mm</t>
  </si>
  <si>
    <t xml:space="preserve"> -  Ø 42,4 mm</t>
  </si>
  <si>
    <t xml:space="preserve"> -  Ø 60,3 mm</t>
  </si>
  <si>
    <t>36.</t>
  </si>
  <si>
    <t>Dobava i ugradnja polietilenskog, cijevnog izolacionog plašta sa samoljepljivim polu urezima, toplinske vodljivosti do l=0,039 W/mK, za temperaturno područje od -50 do +105 °C i požarnu klasu B1. Stavkom je također obuhvaćena izvedba izolacije koljena i lukova izradom segmenata na mjestu ugradnje. Opsegom isporuke obuhvaćena je dobava i ugradnja pomoćnog materijala kao spojnice, ljepilo, trake za spajanje i slično. Cijevi ogrjevne vode vođene vidljivo i u prostoru spuštenog stropa izoliraju se plaštevima debljine 19 mm. Proizvod dimenzije:</t>
  </si>
  <si>
    <t>izolacija za cijev Ф 26,9 mm, debljina izolacije 19 mm</t>
  </si>
  <si>
    <t>izolacija za cijev Ф 42,4 mm, debljina izolacije 19 mm</t>
  </si>
  <si>
    <t>izolacija za cijev Ф 60,3 mm, debljina izolacije 19 mm</t>
  </si>
  <si>
    <t xml:space="preserve"> -  Ø 26,9 x 2,6 mm</t>
  </si>
  <si>
    <t>37.</t>
  </si>
  <si>
    <t xml:space="preserve"> - ø 17,2 mm</t>
  </si>
  <si>
    <t xml:space="preserve"> - ø 33,7 mm</t>
  </si>
  <si>
    <t xml:space="preserve"> - ø 42,4 mm</t>
  </si>
  <si>
    <t xml:space="preserve">Dobava, doprema i ugradnja jednodjelne, galvanski cinčane obujmice iz čeličnog lima, s priključnom maticom, za fiksiranje čeličnih cijevi. Dimenzije: </t>
  </si>
  <si>
    <t xml:space="preserve"> - ø 21,3 mm</t>
  </si>
  <si>
    <t xml:space="preserve"> - ø 26,9 mm</t>
  </si>
  <si>
    <t xml:space="preserve"> - ø 60,3 mm</t>
  </si>
  <si>
    <t>Dobava materijala, izvedba i ugradnja lijevka za prihvat ispušnih cijevi odzračnih lonaca. Lijevak se izvodi kao bravarska konstrukcija iz čeličnog lima debljine 0,6 mm. Prije ugradnje lim mora biti očišćeh do metalnog sjaja, a zatim premazan dvostrukim premazom temeljne boje i dvostrukim premazom lak boje u nijansi zida. Dimenzije gotovog proizvoda 50 x 10 x 30 cm, sa priključkom za PVC cijev d=50 mm. Jediničnom cijenom potrebno je obuhvatiti i sav materijal za sidrenje lijevka na zidnu konstrukciju.</t>
  </si>
  <si>
    <t>Dobava, doprema  i ugradnja čeličnog L profila 40 x 40 x 3 mm, pravokutne čelične cijevi 40 x 30 x 3 mm i čeličnog lima debljine 3 mm za izradu nosača cijevne mreže na mjestu ugradnje. Sve površine dovršenih nosača prije ugradnje trebaju biti očišćene do metalnog sjaja i antkorozivno zaštićene dvostrukim premazima temeljne boje i lak-boje sive nijanse. U jediničnu cijenu uključiti i sav potreban materijal za sidrenje nosača u konstrukciju zida odnosno betonske temeljne stope.</t>
  </si>
  <si>
    <t>Ispitivanje rada uređaja s povećanim izvorima opasnosti od strane ovlaštene ispitne ustanove.</t>
  </si>
  <si>
    <t xml:space="preserve">* ispuhivanje cijevne mreže instalacije komprimiranim zrakom, ispiranje hladnom vodom i tlačna proba izvedene  instalacije prema uputama proizvođača cijevi. Ispitni tlak 4,0 bar, ispitni manometar klase 0,6. </t>
  </si>
  <si>
    <t xml:space="preserve">kom </t>
  </si>
  <si>
    <t xml:space="preserve">Dobava i ugradnja fazonskih komada za spajanje segmenata trase vodovoda izvedene iz cijevi opisanih u prijašnjoj stavki. Kvaliteta materijala i fizikalna svojstva materijala moraju odgovarati normama materijala za izradu cijevi a oblik i dimenzije fazonskih komada moraju biti u skladu sa normom HRN G.C6.605. Izvođač radova mora garantirati kompatibilnost cijevi i fazonskih komada na temelju ispitivanja i tvorničkih atesta proizvođača. Svi elementi predviđeni su za tlak u mreži do 16 bar. </t>
  </si>
  <si>
    <t>Dobava i ugradnja fitinga iz temper lijeva za spajanje pocinčanih čeličnih cijevi kod izvedbe vodovodne instalacije. Sve fazonske komade potrebno je po ugradnji zaštititi omatanjem filc trakom u dva sloja, uz minimalni preklop trake 25 %. Dobavu i ugradnju filc trake potrebno je obuhvatiti jediničnom cijenom. Obračun po komadu ugrađenog i zaštićenenog fitinga.</t>
  </si>
  <si>
    <t xml:space="preserve">Dobava i ugradnja kuglastog ventila za hladnu vodu (t=10 °C, p=10 bar) s kućištem od mesinga, kromiranom kuglom, teflonskim brtvama i leptir-ručicom iz silumina. </t>
  </si>
  <si>
    <t>Dobava i ugradnja protupovratnog ventila s oprugom (t=10 °C, p=10 bar), s kućištem od mesinga i navojnim priključcima.</t>
  </si>
  <si>
    <t xml:space="preserve">- d =  20 x   2,8 mm </t>
  </si>
  <si>
    <t>Dobava i ugradnja PP-R (80) fazonskih prijelaznih komada za spajanje segmenata cijevi iz stavke 10. Svi fazonski komadi toplinski se izoliraju omatanjem izolacionom trakom požarne klase B1, debljine stijenke 13 mm, po uspješno provedenoj tlačnoj probi. Obračun se vrši po komadu montiranog, prema potrebi usidrenog i toplinski izoliranog fazonskog komada.</t>
  </si>
  <si>
    <t>- prijelazna spojnica, d = 20 mm x 1/2" v.n.</t>
  </si>
  <si>
    <t xml:space="preserve">Tlačna proba izvedene vodovodne instalacije prema uputama proizvođača cijevi. </t>
  </si>
  <si>
    <t>kompl,</t>
  </si>
  <si>
    <t xml:space="preserve"> - ø 20 mm</t>
  </si>
  <si>
    <t>Dobava i ugradnja PP-R (80) cijevi prema DIN 8077, DIN 8088, DIN 16962 i DIN 1988 koje se polažu vidljivo. Cijevi su fazer kompozitne, za nazivni tlak PN 16 i odnos dimenzija SDR 7.4 a namijenjene su razvodu tople i hladne vode unutar objekta. Sve cijevi toplinski se izoliraju navlačenjem izolacionih plašteva požarne klase B1, debljine stijenke 13 mm. Izolacija spojeva, prijelaznih i fazonskih komada vrši se po uspješno provedenoj tlačnoj probi. Obračun se vrši po m' montirane, pričvršćene i izolirane cijevi. U dužni metar cijevi uračunati izvedbu zidnih utora za polaganje cijevi, izvedbu prodora kroz zid, zaštitnu HDPE cijev kroz prodor, te sanaciju utora i proboja po završetku radova na način da se sve vrati u prvobitno stanje.</t>
  </si>
  <si>
    <t xml:space="preserve">Dobava i ugradnja KCM cijevi s naglavkom i brtvom, izrađenih iz PP-a prema HRN EN 1451, za izvedbu unutarnje kanalizacije. Obračun po m' montirane i pričvršćene cijevi. </t>
  </si>
  <si>
    <t>- DN 50 mm</t>
  </si>
  <si>
    <t xml:space="preserve">Dobava i ugradnja spojnih dijelova s naglavkom i brtvom, izrađenih iz PP-a, predviđenih za  ugradnju u sustav kućne kanalizacije iz PP cijevi. Obračun po komadu montiranog i pričvršćenog spojnog dijela. </t>
  </si>
  <si>
    <t>* RC Koljeno:</t>
  </si>
  <si>
    <t>- DN 50 mm / 45°</t>
  </si>
  <si>
    <t>* RG Račva:</t>
  </si>
  <si>
    <t>- DN 50/50 mm / 45°</t>
  </si>
  <si>
    <t xml:space="preserve">KANALIZACIJA - MONTAŽNI RADOVI, UKUPNO: </t>
  </si>
  <si>
    <t>PRIPREMNI I DEMONTAŽNI RADOVI, UKUPNO:</t>
  </si>
  <si>
    <t>KANALIZACIJA-MONTAŽNI RADOVI, UKUPNO:</t>
  </si>
  <si>
    <t>Dobava i ugradnja okrugle betonske cijevi, tip B, spoj na utor i pero, L=1000 mm.</t>
  </si>
  <si>
    <t>- D = 600 mm</t>
  </si>
  <si>
    <t>Demontažni radovi postojećih zidova i stolarije, koji prethode izgradnji sustava, centralnog grijanja. Stavkom je obuhvaćeno:</t>
  </si>
  <si>
    <t xml:space="preserve"> - rušenje pregradnog zida debljine cca 20 cm, između dva spremišta, upotrebom pneumatskih alata</t>
  </si>
  <si>
    <t xml:space="preserve"> - uklanjanje postojećih prozora, dimenzije građevinskog otvora 65 x 75 cm u kompletu sa prozorskim okvirima i jednostrukim prozorskim staklom</t>
  </si>
  <si>
    <t>sat</t>
  </si>
  <si>
    <t xml:space="preserve"> - razbijanje dijela armirano-betonske konstrukcije poda i temelja, kao priprema za izvedbu instalacije odvodnje, uz upotrebu pneumatskih alata</t>
  </si>
  <si>
    <t>Ručni iskop u tlu kategorije C. Iskopanu zemlju odbacivati na 1 m od ruba rova kako bi se spriječilo urušavanje. Stavkom je obuhvaćen iskop rova za izvedbu upojne jame izvedene ob betonskih cijevi promjera 60 cm.</t>
  </si>
  <si>
    <t xml:space="preserve"> - ručni iskop,  100 %</t>
  </si>
  <si>
    <t>1</t>
  </si>
  <si>
    <t xml:space="preserve"> - izvedba zidnog prodora unutar zidne konstrukcije od opeke, debljine cca 48 cm, dimenzije 120 x 220 cm, za ugradnju vratiju, uz upotrebu pneumatskih alata. Stavkom je potrebno obuhvatiti i izvedbu armirano-betonskog nadvoja iznad vrata betonom klase C 25/30 u trostranoj drvenoj oplati. Dimenzije nadvoja su 30/30 cm. Prije izvođenja radova obavezna je konzultacija sa građevinskim inženjerom radi kontrole statike. U stavku uključiti i potrebnu skelu, te armaturu prema specifikaciji građevinskog inženjera.</t>
  </si>
  <si>
    <t xml:space="preserve"> - razbijanje dijela armirano-betonske konstrukcije stropa, kao priprema za izvedbu izoliranog dimnjaka, vanjskog promjera 500 mm, uz upotrebu pneumatskih alata</t>
  </si>
  <si>
    <t>2,2</t>
  </si>
  <si>
    <t>0,2</t>
  </si>
  <si>
    <t>0,5</t>
  </si>
  <si>
    <t>Betoniranje AB ploče debljine 10-15 cm ispod poda građevine, sa zaglađivanjem površine, kao podloge za polaganje horizontalne hidroizolacije, betonom klase C 16/20. Ploču armirati mrežom EUROCODE, C 25, MA 500/560. Betoniranje se izvodi na poziciji prethodno razbijene ploče na pozicijama polaganja temeljnog razvoda kanalizacije. Točnu debljinu betona utvrditi na licu mjesta. Stavkom obuhvatiti i potrebnu armaturu te povezivanje iste sa postojećom.</t>
  </si>
  <si>
    <t>beton</t>
  </si>
  <si>
    <t xml:space="preserve">armatura </t>
  </si>
  <si>
    <t>Dobava materijala i izvedba kanalskog poklopca dimenzije 80 x 80 cm iz orebrene čelične pločevine, debljine 5 mm, u kompletu sa okvirom za ugradnju u betonsku ploču izvedenim iz čeličnog L profila 20 x 20 x 5 mm. Prije ugradnje sve površine  očistiti, odmastiti i antikorozivno zaštititi dvostrukim premazom temeljne boje</t>
  </si>
  <si>
    <t>Dvostruko bojanje svih betonskih i žbukanih zidnih i stropnih površina  u građevini disperzivnim  premazom u boji po izboru projektanta. Visina premazivanja do 2,7 m pa je potrebno u stavku uključiti i  prenosnu skelu.  Kod izvedbe pridržavati se preporuka proizvođača. U stavku uključiti prethodnu pripremu podloge, čišćenje, gletanje novog zida, te po potrebi popravke raznih pukotina i udubljenja i svih nepravilnosti na površini kako bi se dobila zdrava podloga za  nalič.</t>
  </si>
  <si>
    <t xml:space="preserve">Dobava i ugradba vanjskih limenih vrata.  Vrata komplet sa dovratnikom, jednokrilna, zaokretna, punog krila sa mogućnošću fiksiranja u otvorenom položaju. Svijetli otvor vratiju 110/215 cm. Građevinski otvor 120/220 cm.  Vrata se ugrađuju u zid od opeke d=48,0 cm, suhom ugradnjom. Vrata je potrebno antikorozivno zaštititi dvostrukim premazom temeljne boje i dvostrukim premazom lak boje u nijansi prema izboru investitora. Vrata komplet sa okovom i bravom sa ključem. Ugradbu izvesti prema pravilima struke za ovu vrstu radova. Točne mjere uzeti na mjestu ugradnje. Sve prema  tehničkom opisu i detaljima. Sav pribor ulazi u cijenu stavke. </t>
  </si>
  <si>
    <t>3.  GRIJANJE - MONTAŽNI RADOVI</t>
  </si>
  <si>
    <t>- tip 22 C,   H = 600 / L =   800 mm</t>
  </si>
  <si>
    <t>- tip 22 C,   H = 600 / L = 1200 mm</t>
  </si>
  <si>
    <t>- tip 22 C,   H = 600 / L = 1800 mm</t>
  </si>
  <si>
    <t>- tip 22 C,   H = 900 / L = 700 mm</t>
  </si>
  <si>
    <t>- tip 33 C,   H = 400 / L = 2000 mm</t>
  </si>
  <si>
    <t>- za visinu radijatorske baterije 400 mm</t>
  </si>
  <si>
    <t>- za visinu radijatorske baterije 900 mm</t>
  </si>
  <si>
    <t>Dobava i ugradnja zaštitne obloge stražnje strane radijatorskih baterija montiranih ispred staklene stijene. Obloga mora biti usklađena za određeni tip baterije, boje također istovjetne s radijatorskom baterijom. Koeficijent prolaza topline obloge ne smije biti veći od 0,9 W/m2xK. Isporuka u kompletu sa pričvrsnim priborom</t>
  </si>
  <si>
    <t>- dimenzije 400 x 2000 mm</t>
  </si>
  <si>
    <t>- DN 40 (6/4''); PN 16</t>
  </si>
  <si>
    <t>- DN 50 (2''); PN 16</t>
  </si>
  <si>
    <t>- DN 20 (3/4''); PN 16</t>
  </si>
  <si>
    <t>Dobava, doprema i ugradnja trogranog mješajućeg ventila s navojnim priključcima, nazivne dimenzije DN 32 mm, PN 16 bar, karakteristike protoka Kvs=16 m3/h, (nazivni protok=4,3 m3/h; pad tlaka pri nazivnom protoku 10,0 kPa). Proizvod u kompletu s elektromotornim pogonom 230 V za kontinuiranu regulaciju. Sastav stavke sadrži brtve, pojačalo za kontinuiranu regulaciju te uranjajući termoosjetnik. Opsegom isporuke obuhvatiti dobavu i ugradnju holender spojnice i brtvi.</t>
  </si>
  <si>
    <t>Toplinski učin: 90-110 kW
Sadržaj vode u kotlu: 157litara
Temp. dimnih plinova (drvo): 240°C
Polaz/povrat: 2''
Punjenje/pražnjenje: 1''
Max. radna temperatura: 90°C
Max. radni pretlak: 2,5 bar
Max. dužina cjepanice: 500 mm
Ukupne dimenzije DxVxŠ: 1350x1430x690 mm
Masa kotla: 492 kg</t>
  </si>
  <si>
    <t>Preporučene vrijednosti drvenih peleta:
– ogrijevna vrijednost &gt;= 4,9 kWh/kg (17,5 MJ/kg)
– promjer ≥ 6 mm
– max. duljina = 50 mm
– max. postotak vlage = 12%
– max. postotak pepela = 1,5%</t>
  </si>
  <si>
    <t>Volumen: 940 litara
Vanjski promjer: 990 mm
Ukupna visina: 2150 mm
Min. Visina prostorije: 2350 mm
Priključci: 6/4''
Max. radni tlak: 3 bar
Max. radna temperatura: 100 °C
Ukupna masa spremnika: 164kg</t>
  </si>
  <si>
    <t>Dobava i ugradnja termostatske glave sa osjetilom na tekućinu (hydrosenzor), područje namještanja 6-28° C, zaštita od smrzavanja namjestiva kod 6° C. Opsegom isporuke potrebno je obuhvatiti i graničnik za blokadu namještene vrijednosti i zaštitu od neovlaštenog skidanja.</t>
  </si>
  <si>
    <t xml:space="preserve">DN 32 (Rp 5/4"), kvs=18,91  </t>
  </si>
  <si>
    <t xml:space="preserve">DN 40 (Rp 6/4"), kvs=27,56  </t>
  </si>
  <si>
    <t>Dobava i ugradnja regulatora diferencijalnog tlaka  kompaktne izvedbe, kućište od mjedi otporne na otcinčavanje, s vanjskim navojnim priključkom DN 15 i DN 20 s konusom, DN 25 do DN 50 s ravnim brtvljenjem. Proporcionalni regulator, radi bez pomoćne energije. Namjenjen za instalacije grijanja i hlađenja radi održavanje konstantnog diferencijalnog tlaka unutar regulacijsko tehničkog područja.
Membrana i O-prsten su od EPDM. Opruga za postavljanje zadane vrijednosti od nehrđajućeg čelika. Impulsni vod od 1000 mm u isporuci.
Max. pogonska temperatura 120 °C. 
Max. pogonski tlak 10 bar.
Max.diferencijalni tlak u kućištu 2 bar.</t>
  </si>
  <si>
    <t>Regulator diferencijalnog tlaka postavlja se na dp 20 kPa):</t>
  </si>
  <si>
    <t>DN 32, protok 200–5000 l/h,</t>
  </si>
  <si>
    <t>DN 40, protok 400–8000 l/h,</t>
  </si>
  <si>
    <t>Dobava i ugradnja termostatskog radijatorskog ventila s mogučnošću prednamiještanja, s kučištem od niklovane bronce za dvocijevne sustave s prisilnom cirkulacijom. Vrstu termostatskog zaglavlja uskladiti s vrstom dobavljenih radijatorskih baterija.</t>
  </si>
  <si>
    <t>Opsegom isporuke također obuhvatiti dobavu i ugradnju:</t>
  </si>
  <si>
    <t>* sigurnosno-odzračne grupe usklađene sa ložištem od strane proizvođača opreme, sastavljene od automatskog odzračnika, manometra sa manometarskom slavinom i sigurnosnog ventila sa tlakom otvaranja 2,5 bar</t>
  </si>
  <si>
    <t>* regulatora propuha</t>
  </si>
  <si>
    <t>* termičkog ventila za ugradnju na termički izmjenjivač u kompletu sa uranjajućim temperaturnim osjetnikom</t>
  </si>
  <si>
    <t>* zaštite povratnog voda (troputni miješajući ventil 2’’ (ili DN 50) te motorni pogon s regulatorom za održavanje temperature povratnog voda ESBE CRA 111)</t>
  </si>
  <si>
    <t>DN 20 (Rp 3/4")</t>
  </si>
  <si>
    <t>Dobava i ugradnja cirkulacione pumpe za toplu vodu (navojne), energetske klase A, s frekventnim pretvaračem za stupnjevanu samoprilagodbu broja okretaja sukladno zahtjevima sustava grijanja. Maksimalna temperatura ogrjevne vode:  t=90 °C, maksimalni radni tlak: p=3 bar, radni protok: V=1,2 l/s, radnu visina dobave: H=2,5 m (primarni krug - kotao/spremnik ogrjevne vode). Nazivna dimenzija DN 32.  Opsegom isporuke obuhvatiti dobavu i ugradnju holender spojnice i brtvi.</t>
  </si>
  <si>
    <t>Dobava i ugradnja cirkulacione pumpe za toplu vodu (navojne), energetske klase A, s frekventnim pretvaračem za stupnjevanu samoprilagodbu broja okretaja sukladno zahtjevima sustava grijanja. Maksimalna temperatura ogrjevne vode:  t=90 °C, maksimalni radni tlak: p=3 bar, radni protok: V=1,2 l/s, radnu visina dobave: H=4,0 m (krug radijatorskog grijanja). Nazivna dimenzija DN 32.  Opsegom isporuke obuhvatiti dobavu i ugradnju holender spojnice i brtvi.</t>
  </si>
  <si>
    <t>Nominalni volumen VN 250 litra</t>
  </si>
  <si>
    <t>Priključak R 1 ''</t>
  </si>
  <si>
    <t>Servisni ventil DN 25 sa kučištem od mesinga za održavanje i demontažu ekspanzijske posude, zatvaranje moguće samo s priloženim imbus ključem,  opremljen sa DN 15 priključkom crijeva za brzo pražnjenje. Montaža prema EN 12828, SWKI 93-1;</t>
  </si>
  <si>
    <t>Manometar za  kontrolu tlaka u ekspanzijskim posudama, raspon tlaka 0-4 bara, s 3 podesiva plastična graničnika za označavanje dopuštenog područja tlaka, donji priključak, montaža prema HRN EN 12828, SWKI 93-1;</t>
  </si>
  <si>
    <t>Dobava i ugradnja sigurnosnog ventila, navojne izvedbe DN 20/DN 25 i tlakom otvaranja 2,5 bar.  Ventil mora biti ispitan i baždaren u godini u gradnje, a o istom je potrebno predočiti zapisnik o ispitivanju.</t>
  </si>
  <si>
    <t>- V =50 litara</t>
  </si>
  <si>
    <t>Dobava i ugradnja zatvorene ekspanzione posude s membranom, punjenjem inertnim plinom, za maksimalni radni tlak od 3,0 bar.  Ukupni volumen posude:</t>
  </si>
  <si>
    <t xml:space="preserve"> -  Ø 48,3 x 3,2 mm</t>
  </si>
  <si>
    <t xml:space="preserve"> -  Ø 48,3 mm</t>
  </si>
  <si>
    <t>izolacija za cijev Ф 48,3 mm, debljina izolacije 19 mm</t>
  </si>
  <si>
    <t>Dobava lak-boje u nijansi radijatorskih baterija, otporne na temperaturu do 100 °C i izvođenje dvostrukog premaza vidljivih dijelova cijevne mreže toplovodnog grijanja i odzračnih lonaca.</t>
  </si>
  <si>
    <t xml:space="preserve">Dobava, doprema i ugradnja dvodjelne, galvanski cinčane obujmice iz čeličnog lima, s priključnom maticom, za fiksiranje čeličnih cijevi. Dimenzije: </t>
  </si>
  <si>
    <t xml:space="preserve"> - ø 48,3 mm</t>
  </si>
  <si>
    <t>Puštanje u pogon i probni rad toplovodnog kotla od strane ovlaštenog instalatera, te podešavanje parametara rada sustava i mjerenje sastava dimnih plinova.</t>
  </si>
  <si>
    <t>Ispitivanja izvedenog sustava grijanja:</t>
  </si>
  <si>
    <t xml:space="preserve"> - toplinski izoliranog i atestiranog seta za priključenje na dimnjak sastavljenog od dimovodnog koljena ø 200 mm/45°, sa otvorom za čišćenje i dimovodne cijevi ø 200 mm/l=1000 mm (stavrnu duljinu dimovodne cijevi izmjeriti po postavljanju toplovodnog kotla i dimnjaka unutar kotlovnice. Izolacija mora biti izvedena iz negorive mineralne vune debljine 25 mm u oblozi od aluminijskog lima debljine 0,6 mm. Dimovodni pribor proizveden je iz čeličnog lima debljine 2,0 mm.</t>
  </si>
  <si>
    <t>Dobava i ugradnju sustava odvoda dimnih plinova ložišta na kruta goriva. Sustav dimnih plinova izvodi se od troslojnih dimovodnih elemenata (dvije cijevi i izolacija između njih). Svi elementi moraju biti proizvedeni prema normi HRN EN 1856-1, namijenjeni za izradu potlačnih dimovoda i otporni na nastali kondenzat. Unutrašnja cijev mora biti otporna na visoke temperature i nastali kondenzat, a izvedena iz materijala INOX 316 (W.Nr - 1.4404 ili 1.4571), debljine 0,6 mm. Izolacija mora biti izvedena iz negorive mineralne vune debljine 50 mm. Vanjska cijev mora biti otporna na atmosferilije, a izvedena iz materijalaaluminizirani čelični lim, debljine 0,5 mm.  Opsegom isporuke obuhvatiti sav potreban pribor za montažu i sidrenje dimovodne cijevi unutar i van kotlovnice. Stavka obuhvaća:</t>
  </si>
  <si>
    <t xml:space="preserve"> - trodijelno priključno koljeno sa revizijskim otvorom za čišćenje, nazivne dimenzije DN 200/45°, </t>
  </si>
  <si>
    <t xml:space="preserve"> - dimovodni element (cijev) sa vratašcima za čišćenje, nazivne dimenzije DN 400, </t>
  </si>
  <si>
    <t xml:space="preserve"> - dimovodna cijev DN 200 x 1000 mm</t>
  </si>
  <si>
    <t xml:space="preserve"> - dimovodna cijev DN 400 x 1000 mm</t>
  </si>
  <si>
    <t xml:space="preserve"> - element za mjerenje temperature dimnih plinova, nazivne dimenzije DN 400</t>
  </si>
  <si>
    <t xml:space="preserve"> - završna protukišna kapa</t>
  </si>
  <si>
    <t xml:space="preserve"> - početni element (izolirana komora) sa vratašcima za čišćenje, ispustom kondenzata sa strane, nazivne dimenzije DN 400. Opsegom isporuke obugvatiti dobavu i ugradnju sifona za kondenzat.</t>
  </si>
  <si>
    <t xml:space="preserve"> -izrada opšava na prolazu dimnjaka kroz krovnu konstrukciju</t>
  </si>
  <si>
    <t>Dobava i ugradnja vanjske protukišne, aluminijske fiksne žaluzije sa okvirom i fiksnim lamelama iz Al-profila, iza kojih je ugrađena pocinčana čelična mreža. Rešetka je namijenjena za ugradnju na vanjska ulazna vrata i vanjski zid od opeke</t>
  </si>
  <si>
    <t xml:space="preserve"> - vanjska žaluzija tip AFŽV; BxH=585 x 300 mm, efektivne površine 1053 cm2,</t>
  </si>
  <si>
    <t xml:space="preserve"> - vanjska žaluzija tip AFŽV; BxH=385 x 300 mm, efektivne površine 693 cm2,</t>
  </si>
  <si>
    <t>4.  VODOVOD - MONTAŽNI RADOVI</t>
  </si>
  <si>
    <t xml:space="preserve">Demontaža, izmicanje van zone obuhvata izvedbe instalacije unutar kotlovnice i ponovna montaža postojeće vodovodne instalacije DN 25 mm, u kompletu sa zapornom armaturom.  </t>
  </si>
  <si>
    <t>T- komad, d = 32 mm</t>
  </si>
  <si>
    <t>- Redukcija 1" v.n. - 1/2" u.n.</t>
  </si>
  <si>
    <t>- prijelazni komad sa nastavkom za uvarivanje, polietilen-MS, d = 32 mm - 1" (u.n.)</t>
  </si>
  <si>
    <t>- dvostruka spojka 2"</t>
  </si>
  <si>
    <t>- DN 15 (G 1/2") u.n.</t>
  </si>
  <si>
    <t>- DN 15 (Rp 1/2")</t>
  </si>
  <si>
    <t xml:space="preserve">Dobava i ugradnja PP-R (80) fazonskih komada (koljena, T-komadi, spojnice, obilazni lukovi...) za spajanje segmenata cijevi iz prijašnje stavke. Svi fazonski komadi toplinski se izoliraju omatanjem izolacionom trakom požarne klase B1, debljine stijenke 13 mm, po uspješno provedenoj tlačnoj probi. Stavka obuhvaća iznos u visini 100 % isporuke polipropilenskih cijevi iz prijašnje stavke. </t>
  </si>
  <si>
    <t xml:space="preserve">Radovi na spajanju projektirane trase vodovodne instalacije na trasu postojećeg vodovoda. Stavkom obuhvatiti troškove obustave rada sustava, ispuštanje vode iz sustava, te ponovno punjenje sustava po završetku radova (utrošak vode ukalkulirati u cijenu).  </t>
  </si>
  <si>
    <t>5.  KANALIZACIJA - MONTAŽNI RADOVI</t>
  </si>
  <si>
    <t>* Horizontalni sifon</t>
  </si>
  <si>
    <t>* RRC Redukcija:</t>
  </si>
  <si>
    <t>- DN 75/50 mm</t>
  </si>
  <si>
    <t>- DN 50 mm / 90°</t>
  </si>
  <si>
    <t>Dobava i ugradnja jednostruke cijevne obujmice sa gumenim ili PVC uloškom, za sidrenje kanalizacijskih cijevi promjera:</t>
  </si>
  <si>
    <t>Dobava i ugradnja jednostruke cijevne obujmice sa gumenim ili PVC uloškom, za sidrenjevodovodnih cijevi promjera:</t>
  </si>
  <si>
    <t xml:space="preserve"> - ø 50 mm</t>
  </si>
  <si>
    <t>-  umivaonik okvirnih dimenzija d x š x v = 500 x 460 x 150 mm,</t>
  </si>
  <si>
    <t>-  komplet ovjesnog pribora za montažu umivaonika na zid.</t>
  </si>
  <si>
    <t>Dobava i ugradnja visećeg umivaonika od sanitarnog porculana prve klase, ovalnog oblika. Komplet funkcionalne izvedbe sadrži:</t>
  </si>
  <si>
    <t>- jednoručnu stojeću mješalicu za hladnu vodu sa perlatorom, fleksibilnim priključkom, kutnim ventilom (1/2''), rozetom i priključkom za gumeno crijevo,</t>
  </si>
  <si>
    <t>-  sifon DN 32 mm, sa podizačem čepa i zidnom rozetom,</t>
  </si>
  <si>
    <t>6.  ELEKTROINSTALACIJE - MONTAŽNI RADOVI</t>
  </si>
  <si>
    <t>kompl</t>
  </si>
  <si>
    <t>38.</t>
  </si>
  <si>
    <t xml:space="preserve">Dobava i ugradnja sustava regulacije rada jednog kruga radijatorskog grijanja u ovisnosti o vanjskoj temperaturi. Krug grijanja opremljen je trogranim miješajućim ventilom i elektronski reguliranom cirkulacijskom pumpom. Sustav upravljanja ovisno o vanjskoj temperaturi i temperaturi ogrjevne vode u akumulacijskom spremniku, upravlja radom miješajućeg ventila i podešava polaznu temperaturu ogrjevne vode radijatorskog grijanja ovisno o odabranoj krivulji grijanja.  Također sustav upravljanja mora imati mogućnost prebacivanja sa dnevnog pogona na reducirani noćni pogon. </t>
  </si>
  <si>
    <t>Dobava i ugradnja sveg potrebnog materijala (elektroormar, sklopka, osigurači, kablovi, zaštitni bužiri i sl.) za izvedbu elektronapajanja projektirane opreme unutar kotlovnice (toplovodni kotao sa regulacijom, pelet plamenik, cirkulacijske pumpe, miješajući ventili i projektirana regulacija), do potpune funkcionalnosti izvedenog sustava. Stavkom je potrebno obuhvatiti i potrebne ispitne protokole za dokazivanje kvalitete izvedenih elektro radova te uzemljenje projektirane instalacije centralnog grijanja.</t>
  </si>
  <si>
    <t xml:space="preserve">ELEKTROINSTALACIJE - MONTAŽNI RADOVI, UKUPNO: </t>
  </si>
  <si>
    <t>ELEKTROINSTALACIJE-MONTAŽNI RADOVI, UKUPNO:</t>
  </si>
  <si>
    <t>- završno priključno koljeno s pločicom za priključak ispod žbuke, d = 20 mm x 1/2" U.N.</t>
  </si>
  <si>
    <t>39.</t>
  </si>
  <si>
    <t xml:space="preserve">Dobava i ugradnja cijevnog aksijalnog kompenzatora namijenjenog za ugradnju u sustave centralnog grijanja. Aksijalni kompenzator sastoji se od mijeha za prihvat aksijalnih pomaka, proizvedenog prema DIN EN 14917:2009-7 i cijevnih priključaka s krajevima pripremljenim za zavarivanje. Materijal izvedbe mijeha i cijevnih priključaka je vatrootporni austenitni čelik oznake prema EN 10027-2 -1.4828 (X15CrNiSi20-12) . </t>
  </si>
  <si>
    <t xml:space="preserve"> - T-komad reducirani, za priključenje dimovodne cijevi pod kutem 45°, nazivne dimenzije DN1 - DN2 = 400 - 200, </t>
  </si>
  <si>
    <r>
      <t>m</t>
    </r>
    <r>
      <rPr>
        <vertAlign val="superscript"/>
        <sz val="11"/>
        <rFont val="Calibri"/>
        <family val="2"/>
      </rPr>
      <t>2</t>
    </r>
  </si>
  <si>
    <r>
      <t>m</t>
    </r>
    <r>
      <rPr>
        <vertAlign val="superscript"/>
        <sz val="11"/>
        <rFont val="Calibri"/>
        <family val="2"/>
      </rPr>
      <t>3</t>
    </r>
  </si>
  <si>
    <r>
      <t>Dobava batude i zasipavanje batudom upojne jame do visine 20 cm ispod nivoa okolnog terena. Obračun radova po m</t>
    </r>
    <r>
      <rPr>
        <vertAlign val="superscript"/>
        <sz val="11"/>
        <rFont val="Calibri"/>
        <family val="2"/>
      </rPr>
      <t>3</t>
    </r>
    <r>
      <rPr>
        <sz val="11"/>
        <rFont val="Calibri"/>
        <family val="2"/>
      </rPr>
      <t xml:space="preserve"> zbijenog materijala.</t>
    </r>
  </si>
  <si>
    <r>
      <t>Dobava šljunka te izrada podložnog drenažnog sloja ispod upojne jame, debljine 20 cm. Obračun radova po m</t>
    </r>
    <r>
      <rPr>
        <vertAlign val="superscript"/>
        <sz val="11"/>
        <rFont val="Calibri"/>
        <family val="2"/>
      </rPr>
      <t>3</t>
    </r>
    <r>
      <rPr>
        <sz val="11"/>
        <rFont val="Calibri"/>
        <family val="2"/>
      </rPr>
      <t xml:space="preserve"> zbijenog materijala. </t>
    </r>
  </si>
  <si>
    <r>
      <t>Dobava, izrada, ugradnja, demontaža i odvoz jednostruke oplate, za izradu temelja za polaganje toplovodnog kotla i pelet spremnika, te za ugradnju čeličnog kanalskog poklopca dimenzije 60 x 60 cm. Oplata treba biti glatka i premazana sa uljem za lako odvajanje od betona kod demontaže. Obračun po m</t>
    </r>
    <r>
      <rPr>
        <vertAlign val="superscript"/>
        <sz val="11"/>
        <rFont val="Calibri"/>
        <family val="2"/>
      </rPr>
      <t>2</t>
    </r>
    <r>
      <rPr>
        <sz val="11"/>
        <rFont val="Calibri"/>
        <family val="2"/>
      </rPr>
      <t xml:space="preserve"> montirane oplate.</t>
    </r>
  </si>
  <si>
    <r>
      <t>Dobava, priprema i ugradnja betona kvalitete C 16/20, za izradu temelja za polaganje toplovodnog kotla i pelet spremnika, a sve prema detaljima u projektu. Stavka obuhvaća ugradnju i njegu betona, te dokaz kvalitete ugrađenog betona. Obračun po m</t>
    </r>
    <r>
      <rPr>
        <vertAlign val="superscript"/>
        <sz val="11"/>
        <rFont val="Calibri"/>
        <family val="2"/>
      </rPr>
      <t>3</t>
    </r>
    <r>
      <rPr>
        <sz val="11"/>
        <rFont val="Calibri"/>
        <family val="2"/>
      </rPr>
      <t xml:space="preserve"> ugrađenog betona.</t>
    </r>
  </si>
  <si>
    <t>Ragulacija,  sa svim potrebnim osjetnicima, aplikacijskim ključevima i signalnim kablovima sukladno shemi regulacije i opisanom u tekstualnom dijelu projekta, do potpune funkcionalnosti sustava.</t>
  </si>
  <si>
    <t>Uređaj za automatsko nadopunjavanje vode, za sustave grijanja prema EN 12828, EN 12976, ENV 12977, EN 12952, EN 12953, s regulacijskom jedinicom i integriranim nosačem za montažu na zid, kompaktno sa svim potrebnim funkcijskim elementima; fillsafe dopunjavanje vode, ovisan o pritisku, za statičke ekspanzijske posude sa zračnim jastukom, bez pumpe; s vodomjerom i uređajem za sprječavanje povratnog toka prema HRN EN 1717, DVGW, SVGW, KIWA N.V., BELGAQUA, WRAS i ACS testirano, uređaj za praćenje i održavanje tlaka prema EN 12828-4.7.4, provjera količine vode, vremena i učestalosti ukapčanja; regulacija, za inteligentan, siguran rad sustava, auto-optimizacija s memorijskom funkcijom</t>
  </si>
  <si>
    <t>Ventil s tipkalom, kučištem od poniklanog mesinga, za isključivanje mjerila tlaka (samo s uključenim ventilom), inače mjerilo nije pod tlakom, montaža prema HRN EN 12828, SWKI 93-1;</t>
  </si>
  <si>
    <t>Dobava i ugradnja akumulacijskog spremnika namijenjenog za ugradnju u sustave centralnog grijanja uz kotlove na kruto gorivo radi akumuliranja toplinske energije te ekonomičnijeg i efikasnijeg rada kotla.
Uz ugrađene spremnike CAS loženje je moguće planirati u prihvatljivo vrijeme, a za slučaj blažih vanjskih temperatura grijanje prostora i zagrijavanje potrošne tople vode bez loženja kotla moguće je i više dana. Spremnici su izrađeni iz atestiranih materijala u skladu s normom ISO 9001:2008.
Dobro su izolirani toplinskom izolacijom 100mm s oblogom od skaja s vanjske i donje strane.
Spremnike je moguće međusobno povezivati kako bi se povećala ukupna akumulacija u sustavu.
Mogućnost odabira dimenzija priključaka po vlastitoj želji.</t>
  </si>
  <si>
    <t>Toplinski učin: 90 kW
Iskoristivost: 90,8%
Spremnik peleta: CPSP-800
Volumen spremnika peleta: 800 litara
Dimenzije spremnika VxDxŠ: 1420x980x1010
Priključni napon: 230V/50Hz</t>
  </si>
  <si>
    <t xml:space="preserve">Dobava i ugradnja pelet seta namijenjenog za ugradnju na nove ili već prije ugrađene toplovodne kotlove EKO-CK P i EKO-CKB P ili EKO-CK i EKO-CKB.  Pelet-set i toplovodni kotao čine jednu funkcionalnu cjelinu, ”mini postrojenje” predviđeno za loženje drvenim peletima. Automatski rad ovih ”mini-postrojenja” pruža korisniku zavidan komfor te čini postrojenja prikladnim za široku primjenu.  
Ventilator i elektrogrijač smješteni u plameniku, vođeni regulacijom, automatski pale pelete te održavaju plamen. Čišćenje, ovisno o snazi kotla i kvaliteti peleta, nakon jednog potrošenog spremnika u trajanju od pet minuta. 
Mogućnost dogradnje opreme za automatsku dobavu peleta (vakuum)
Mogućnost dogradnje opreme za telefonsko ili GSM uključivanje/isključivanje.
Mogućnost povezivanja više jedinica u kaskadu.
Isporučuje se u više dijelova pa su jednostavni za transport i unos u prostor predviđen za ugradnju.
Izgrađen je u skladu s normom EN 303-5 i ISO 9001:2008.
</t>
  </si>
  <si>
    <t>Dobava i ugradnja čeličnog toplovodnog kotla  predviđenog za loženje krutim gorivom. Odgovarajuće dimenzionirano ložište te vođenje plinova izgaranja u tri prolaza osiguravaju visoki stupanj iskorištenja kotla. Ložište kotla izrađeno je od visokokvalitetnog 5 mm kotlovskog lima. Mogućnost ugradnje termičkog osiguranja na za to tvornički pripremljene otvore. Kotao je tvornički opremljen termostatom koji upravlja radom pumpe. Mogućnost loženja i drugim vrstama goriva uz jednostavnu ugradnju opreme na pelete, ulje ili plin. Izrađeni su skladu s Europskom normom EN 303-5.
U osnovnu isporuke kotla je uključen pokazivač temperature kotlovske vode te pribor za čišćenje i pepeljara.</t>
  </si>
  <si>
    <t>Potpis i pečat ponuditelja</t>
  </si>
  <si>
    <t>U ____________,                    .2018.</t>
  </si>
</sst>
</file>

<file path=xl/styles.xml><?xml version="1.0" encoding="utf-8"?>
<styleSheet xmlns="http://schemas.openxmlformats.org/spreadsheetml/2006/main">
  <numFmts count="2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a&quot;;&quot;Istina&quot;;&quot;Laž&quot;"/>
    <numFmt numFmtId="166" formatCode="&quot;Uključeno&quot;;&quot;Uključeno&quot;;&quot;Isključeno&quot;"/>
    <numFmt numFmtId="167" formatCode="&quot;Istinito&quot;;&quot;Istinito&quot;;&quot;Neistinito&quot;"/>
    <numFmt numFmtId="168" formatCode="00000"/>
    <numFmt numFmtId="169" formatCode="0.0000"/>
    <numFmt numFmtId="170" formatCode="0.000"/>
    <numFmt numFmtId="171" formatCode="&quot;Yes&quot;;&quot;Yes&quot;;&quot;No&quot;"/>
    <numFmt numFmtId="172" formatCode="&quot;True&quot;;&quot;True&quot;;&quot;False&quot;"/>
    <numFmt numFmtId="173" formatCode="&quot;On&quot;;&quot;On&quot;;&quot;Off&quot;"/>
    <numFmt numFmtId="174" formatCode="[$€-2]\ #,##0.00_);[Red]\([$€-2]\ #,##0.00\)"/>
    <numFmt numFmtId="175" formatCode="[$-41A]d\.\ mmmm\ yyyy\."/>
    <numFmt numFmtId="176" formatCode="0.00;[Red]0.00"/>
    <numFmt numFmtId="177" formatCode="[$¥€-2]\ #,##0.00_);[Red]\([$€-2]\ #,##0.00\)"/>
  </numFmts>
  <fonts count="41">
    <font>
      <sz val="11"/>
      <name val="Arial"/>
      <family val="0"/>
    </font>
    <font>
      <u val="single"/>
      <sz val="11"/>
      <color indexed="12"/>
      <name val="Arial"/>
      <family val="2"/>
    </font>
    <font>
      <u val="single"/>
      <sz val="11"/>
      <color indexed="36"/>
      <name val="Arial"/>
      <family val="2"/>
    </font>
    <font>
      <sz val="10"/>
      <name val="Arial"/>
      <family val="2"/>
    </font>
    <font>
      <sz val="11"/>
      <name val="Calibri"/>
      <family val="2"/>
    </font>
    <font>
      <vertAlign val="superscrip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0" fillId="20" borderId="1" applyNumberFormat="0" applyFont="0" applyAlignment="0" applyProtection="0"/>
    <xf numFmtId="0" fontId="26" fillId="21" borderId="0" applyNumberFormat="0" applyBorder="0" applyAlignment="0" applyProtection="0"/>
    <xf numFmtId="0" fontId="1"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7" fillId="28" borderId="2" applyNumberFormat="0" applyAlignment="0" applyProtection="0"/>
    <xf numFmtId="0" fontId="28" fillId="28" borderId="3" applyNumberFormat="0" applyAlignment="0" applyProtection="0"/>
    <xf numFmtId="0" fontId="29" fillId="29" borderId="0" applyNumberFormat="0" applyBorder="0" applyAlignment="0" applyProtection="0"/>
    <xf numFmtId="0" fontId="30" fillId="0" borderId="0" applyNumberFormat="0" applyFill="0" applyBorder="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34"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9" fontId="0" fillId="0" borderId="0" applyFont="0" applyFill="0" applyBorder="0" applyAlignment="0" applyProtection="0"/>
    <xf numFmtId="0" fontId="35" fillId="0" borderId="7" applyNumberFormat="0" applyFill="0" applyAlignment="0" applyProtection="0"/>
    <xf numFmtId="0" fontId="2" fillId="0" borderId="0" applyNumberFormat="0" applyFill="0" applyBorder="0" applyAlignment="0" applyProtection="0"/>
    <xf numFmtId="0" fontId="36" fillId="31" borderId="8"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8">
    <xf numFmtId="0" fontId="0" fillId="0" borderId="0" xfId="0" applyAlignment="1">
      <alignment/>
    </xf>
    <xf numFmtId="0" fontId="4" fillId="0" borderId="0" xfId="0" applyFont="1" applyAlignment="1">
      <alignment/>
    </xf>
    <xf numFmtId="0" fontId="4" fillId="0" borderId="0" xfId="0" applyFont="1" applyAlignment="1">
      <alignment horizontal="center"/>
    </xf>
    <xf numFmtId="176" fontId="4" fillId="0" borderId="0" xfId="0" applyNumberFormat="1" applyFont="1" applyAlignment="1">
      <alignment/>
    </xf>
    <xf numFmtId="49" fontId="4" fillId="0" borderId="0" xfId="0" applyNumberFormat="1" applyFont="1" applyAlignment="1">
      <alignment/>
    </xf>
    <xf numFmtId="0" fontId="4" fillId="0" borderId="10" xfId="0" applyFont="1" applyBorder="1" applyAlignment="1">
      <alignment horizontal="justify" vertical="center"/>
    </xf>
    <xf numFmtId="176" fontId="4" fillId="0" borderId="10" xfId="0" applyNumberFormat="1" applyFont="1" applyBorder="1" applyAlignment="1">
      <alignment horizontal="justify" vertical="center"/>
    </xf>
    <xf numFmtId="0" fontId="4" fillId="0" borderId="0" xfId="0" applyFont="1" applyBorder="1" applyAlignment="1">
      <alignment horizontal="justify" vertical="center"/>
    </xf>
    <xf numFmtId="176" fontId="4" fillId="0" borderId="0" xfId="0" applyNumberFormat="1" applyFont="1" applyBorder="1" applyAlignment="1">
      <alignment horizontal="justify" vertical="center"/>
    </xf>
    <xf numFmtId="0" fontId="4" fillId="0" borderId="0" xfId="0" applyFont="1" applyAlignment="1">
      <alignment vertical="top"/>
    </xf>
    <xf numFmtId="0" fontId="4" fillId="0" borderId="0" xfId="0" applyNumberFormat="1" applyFont="1" applyAlignment="1">
      <alignment horizontal="justify" vertical="top" wrapText="1"/>
    </xf>
    <xf numFmtId="49" fontId="4" fillId="0" borderId="0" xfId="0" applyNumberFormat="1" applyFont="1" applyAlignment="1">
      <alignment horizontal="right"/>
    </xf>
    <xf numFmtId="4" fontId="4" fillId="0" borderId="0" xfId="0" applyNumberFormat="1" applyFont="1" applyAlignment="1">
      <alignment horizontal="right"/>
    </xf>
    <xf numFmtId="2" fontId="4" fillId="0" borderId="0" xfId="0" applyNumberFormat="1" applyFont="1" applyBorder="1" applyAlignment="1">
      <alignment horizontal="right"/>
    </xf>
    <xf numFmtId="176" fontId="4" fillId="0" borderId="0" xfId="0" applyNumberFormat="1" applyFont="1" applyBorder="1" applyAlignment="1">
      <alignment horizontal="right"/>
    </xf>
    <xf numFmtId="2" fontId="4" fillId="0" borderId="0" xfId="0" applyNumberFormat="1" applyFont="1" applyBorder="1" applyAlignment="1">
      <alignment horizontal="justify" vertical="center"/>
    </xf>
    <xf numFmtId="49" fontId="4" fillId="0" borderId="0" xfId="0" applyNumberFormat="1" applyFont="1" applyAlignment="1">
      <alignment vertical="top" wrapText="1"/>
    </xf>
    <xf numFmtId="0" fontId="4" fillId="0" borderId="0" xfId="0" applyFont="1" applyBorder="1" applyAlignment="1">
      <alignment horizontal="justify" vertical="top" wrapText="1"/>
    </xf>
    <xf numFmtId="0" fontId="4" fillId="0" borderId="0" xfId="0" applyNumberFormat="1" applyFont="1" applyBorder="1" applyAlignment="1">
      <alignment horizontal="justify" vertical="top" wrapText="1"/>
    </xf>
    <xf numFmtId="0" fontId="4" fillId="0" borderId="11" xfId="0" applyNumberFormat="1" applyFont="1" applyBorder="1" applyAlignment="1">
      <alignment horizontal="justify" vertical="top" wrapText="1"/>
    </xf>
    <xf numFmtId="49" fontId="4" fillId="0" borderId="11" xfId="0" applyNumberFormat="1" applyFont="1" applyBorder="1" applyAlignment="1">
      <alignment horizontal="right"/>
    </xf>
    <xf numFmtId="4" fontId="4" fillId="0" borderId="11" xfId="0" applyNumberFormat="1" applyFont="1" applyBorder="1" applyAlignment="1">
      <alignment horizontal="right"/>
    </xf>
    <xf numFmtId="0" fontId="4" fillId="0" borderId="0" xfId="0" applyFont="1" applyAlignment="1" applyProtection="1">
      <alignment vertical="top"/>
      <protection locked="0"/>
    </xf>
    <xf numFmtId="0" fontId="4" fillId="0" borderId="0" xfId="0" applyFont="1" applyAlignment="1">
      <alignment horizontal="justify" vertical="top" wrapText="1"/>
    </xf>
    <xf numFmtId="49" fontId="4" fillId="0" borderId="0" xfId="0" applyNumberFormat="1" applyFont="1" applyAlignment="1" applyProtection="1">
      <alignment horizontal="right"/>
      <protection locked="0"/>
    </xf>
    <xf numFmtId="4" fontId="4" fillId="0" borderId="0" xfId="0" applyNumberFormat="1" applyFont="1" applyAlignment="1" applyProtection="1">
      <alignment horizontal="right"/>
      <protection locked="0"/>
    </xf>
    <xf numFmtId="2" fontId="4" fillId="0" borderId="0" xfId="0" applyNumberFormat="1" applyFont="1" applyAlignment="1">
      <alignment horizontal="right"/>
    </xf>
    <xf numFmtId="176" fontId="4" fillId="0" borderId="0" xfId="0" applyNumberFormat="1" applyFont="1" applyAlignment="1">
      <alignment horizontal="right"/>
    </xf>
    <xf numFmtId="0" fontId="4" fillId="0" borderId="11" xfId="0" applyFont="1" applyBorder="1" applyAlignment="1">
      <alignment/>
    </xf>
    <xf numFmtId="49" fontId="4" fillId="0" borderId="11" xfId="0" applyNumberFormat="1" applyFont="1" applyBorder="1" applyAlignment="1">
      <alignment horizontal="left" vertical="top" wrapText="1"/>
    </xf>
    <xf numFmtId="2" fontId="4" fillId="0" borderId="11" xfId="0" applyNumberFormat="1" applyFont="1" applyBorder="1" applyAlignment="1">
      <alignment horizontal="right"/>
    </xf>
    <xf numFmtId="176" fontId="4" fillId="0" borderId="11" xfId="0" applyNumberFormat="1" applyFont="1" applyBorder="1" applyAlignment="1">
      <alignment horizontal="right"/>
    </xf>
    <xf numFmtId="0" fontId="23" fillId="0" borderId="0" xfId="0" applyFont="1" applyAlignment="1">
      <alignment/>
    </xf>
    <xf numFmtId="176" fontId="23" fillId="0" borderId="11" xfId="0" applyNumberFormat="1" applyFont="1" applyBorder="1" applyAlignment="1">
      <alignment horizontal="right"/>
    </xf>
    <xf numFmtId="49" fontId="4" fillId="0" borderId="0" xfId="0" applyNumberFormat="1" applyFont="1" applyAlignment="1">
      <alignment wrapText="1"/>
    </xf>
    <xf numFmtId="49" fontId="4" fillId="0" borderId="0" xfId="0" applyNumberFormat="1" applyFont="1" applyAlignment="1">
      <alignment horizontal="center"/>
    </xf>
    <xf numFmtId="49" fontId="4" fillId="0" borderId="0" xfId="0" applyNumberFormat="1" applyFont="1" applyBorder="1" applyAlignment="1">
      <alignment horizontal="justify" vertical="top" wrapText="1"/>
    </xf>
    <xf numFmtId="49" fontId="4" fillId="0" borderId="0" xfId="0" applyNumberFormat="1" applyFont="1" applyAlignment="1">
      <alignment vertical="top"/>
    </xf>
    <xf numFmtId="49" fontId="4" fillId="0" borderId="0" xfId="0" applyNumberFormat="1" applyFont="1" applyAlignment="1">
      <alignment horizontal="justify" vertical="top" wrapText="1"/>
    </xf>
    <xf numFmtId="49" fontId="4" fillId="0" borderId="0" xfId="0" applyNumberFormat="1" applyFont="1" applyAlignment="1">
      <alignment horizontal="justify" vertical="top"/>
    </xf>
    <xf numFmtId="49" fontId="4" fillId="0" borderId="0" xfId="0" applyNumberFormat="1" applyFont="1" applyBorder="1" applyAlignment="1">
      <alignment horizontal="right" wrapText="1"/>
    </xf>
    <xf numFmtId="2" fontId="4" fillId="0" borderId="0" xfId="0" applyNumberFormat="1" applyFont="1" applyBorder="1" applyAlignment="1">
      <alignment horizontal="right" wrapText="1"/>
    </xf>
    <xf numFmtId="0" fontId="4" fillId="0" borderId="0" xfId="0" applyFont="1" applyBorder="1" applyAlignment="1">
      <alignment horizontal="justify" wrapText="1"/>
    </xf>
    <xf numFmtId="0" fontId="4" fillId="0" borderId="0" xfId="0" applyNumberFormat="1" applyFont="1" applyAlignment="1">
      <alignment horizontal="justify" vertical="top"/>
    </xf>
    <xf numFmtId="11" fontId="4" fillId="0" borderId="0" xfId="0" applyNumberFormat="1" applyFont="1" applyAlignment="1">
      <alignment horizontal="justify" vertical="top"/>
    </xf>
    <xf numFmtId="0" fontId="4" fillId="0" borderId="0" xfId="0" applyFont="1" applyAlignment="1">
      <alignment horizontal="justify" vertical="top"/>
    </xf>
    <xf numFmtId="0" fontId="4" fillId="0" borderId="12" xfId="0" applyFont="1" applyBorder="1" applyAlignment="1">
      <alignment/>
    </xf>
    <xf numFmtId="2" fontId="4" fillId="0" borderId="12" xfId="0" applyNumberFormat="1" applyFont="1" applyBorder="1" applyAlignment="1">
      <alignment horizontal="right"/>
    </xf>
    <xf numFmtId="49" fontId="4" fillId="0" borderId="0" xfId="0" applyNumberFormat="1" applyFont="1" applyBorder="1" applyAlignment="1">
      <alignment vertical="top" wrapText="1"/>
    </xf>
    <xf numFmtId="0" fontId="4" fillId="0" borderId="0" xfId="0" applyNumberFormat="1" applyFont="1" applyBorder="1" applyAlignment="1" applyProtection="1">
      <alignment horizontal="left" vertical="top" wrapText="1"/>
      <protection/>
    </xf>
    <xf numFmtId="49" fontId="4" fillId="0" borderId="0" xfId="0" applyNumberFormat="1" applyFont="1" applyBorder="1" applyAlignment="1">
      <alignment horizontal="right"/>
    </xf>
    <xf numFmtId="4" fontId="4" fillId="0" borderId="0" xfId="0" applyNumberFormat="1" applyFont="1" applyBorder="1" applyAlignment="1">
      <alignment horizontal="right"/>
    </xf>
    <xf numFmtId="49" fontId="4" fillId="0" borderId="0" xfId="0" applyNumberFormat="1" applyFont="1" applyAlignment="1" applyProtection="1">
      <alignment horizontal="justify" vertical="top"/>
      <protection locked="0"/>
    </xf>
    <xf numFmtId="0" fontId="4" fillId="0" borderId="0" xfId="0" applyNumberFormat="1" applyFont="1" applyAlignment="1" applyProtection="1">
      <alignment horizontal="justify" vertical="top"/>
      <protection locked="0"/>
    </xf>
    <xf numFmtId="0" fontId="4" fillId="0" borderId="11" xfId="0" applyNumberFormat="1" applyFont="1" applyBorder="1" applyAlignment="1" applyProtection="1">
      <alignment horizontal="left" vertical="top" wrapText="1"/>
      <protection/>
    </xf>
    <xf numFmtId="0" fontId="4" fillId="0" borderId="11" xfId="0" applyFont="1" applyBorder="1" applyAlignment="1">
      <alignment horizontal="justify" vertical="top" wrapText="1"/>
    </xf>
    <xf numFmtId="0" fontId="4" fillId="0" borderId="0" xfId="0" applyFont="1" applyAlignment="1">
      <alignment vertical="top" wrapText="1"/>
    </xf>
    <xf numFmtId="0" fontId="4" fillId="0" borderId="0" xfId="52" applyFont="1" applyAlignment="1">
      <alignment horizontal="justify" vertical="top" wrapText="1"/>
      <protection/>
    </xf>
    <xf numFmtId="0" fontId="4" fillId="0" borderId="0" xfId="0" applyFont="1" applyAlignment="1" applyProtection="1">
      <alignment horizontal="justify" vertical="top"/>
      <protection locked="0"/>
    </xf>
    <xf numFmtId="0" fontId="4" fillId="0" borderId="0" xfId="53" applyFont="1" applyAlignment="1">
      <alignment horizontal="justify" vertical="top" wrapText="1"/>
      <protection/>
    </xf>
    <xf numFmtId="49" fontId="4" fillId="0" borderId="0" xfId="54" applyNumberFormat="1" applyFont="1" applyAlignment="1">
      <alignment horizontal="justify" vertical="top" wrapText="1"/>
      <protection/>
    </xf>
    <xf numFmtId="0" fontId="4" fillId="0" borderId="0" xfId="55" applyFont="1" applyAlignment="1">
      <alignment horizontal="justify" vertical="top" wrapText="1"/>
      <protection/>
    </xf>
    <xf numFmtId="49" fontId="4" fillId="0" borderId="0" xfId="0" applyNumberFormat="1" applyFont="1" applyBorder="1" applyAlignment="1">
      <alignment horizontal="justify" vertical="top"/>
    </xf>
    <xf numFmtId="49" fontId="4" fillId="0" borderId="0" xfId="0" applyNumberFormat="1" applyFont="1" applyFill="1" applyAlignment="1">
      <alignment vertical="top" wrapText="1"/>
    </xf>
    <xf numFmtId="49" fontId="4" fillId="0" borderId="0" xfId="54" applyNumberFormat="1" applyFont="1" applyBorder="1" applyAlignment="1">
      <alignment horizontal="justify" vertical="top" wrapText="1"/>
      <protection/>
    </xf>
    <xf numFmtId="0" fontId="4" fillId="0" borderId="0" xfId="56" applyFont="1" applyAlignment="1">
      <alignment horizontal="left" vertical="top" wrapText="1"/>
      <protection/>
    </xf>
    <xf numFmtId="0" fontId="4" fillId="0" borderId="0" xfId="56" applyFont="1" applyAlignment="1">
      <alignment horizontal="justify" vertical="top" wrapText="1"/>
      <protection/>
    </xf>
    <xf numFmtId="0" fontId="4" fillId="0" borderId="0" xfId="0" applyFont="1" applyFill="1" applyAlignment="1">
      <alignment horizontal="left" vertical="top"/>
    </xf>
    <xf numFmtId="0" fontId="4" fillId="0" borderId="0" xfId="0" applyFont="1" applyFill="1" applyAlignment="1">
      <alignment horizontal="justify"/>
    </xf>
    <xf numFmtId="0" fontId="4" fillId="0" borderId="11" xfId="0" applyFont="1" applyFill="1" applyBorder="1" applyAlignment="1">
      <alignment horizontal="justify"/>
    </xf>
    <xf numFmtId="0" fontId="4" fillId="0" borderId="0" xfId="0" applyFont="1" applyAlignment="1">
      <alignment horizontal="justify"/>
    </xf>
    <xf numFmtId="0" fontId="4" fillId="0" borderId="0" xfId="0" applyFont="1" applyAlignment="1">
      <alignment horizontal="left" vertical="top"/>
    </xf>
    <xf numFmtId="0" fontId="4" fillId="0" borderId="0" xfId="0" applyFont="1" applyAlignment="1">
      <alignment horizontal="right"/>
    </xf>
    <xf numFmtId="2" fontId="4" fillId="0" borderId="0" xfId="0" applyNumberFormat="1" applyFont="1" applyAlignment="1">
      <alignment/>
    </xf>
    <xf numFmtId="49" fontId="4" fillId="0" borderId="0" xfId="0" applyNumberFormat="1" applyFont="1" applyBorder="1" applyAlignment="1" applyProtection="1">
      <alignment horizontal="right"/>
      <protection locked="0"/>
    </xf>
    <xf numFmtId="4" fontId="4" fillId="0" borderId="0" xfId="0" applyNumberFormat="1" applyFont="1" applyBorder="1" applyAlignment="1" applyProtection="1">
      <alignment horizontal="right"/>
      <protection locked="0"/>
    </xf>
    <xf numFmtId="176" fontId="4" fillId="0" borderId="12" xfId="0" applyNumberFormat="1" applyFont="1" applyBorder="1" applyAlignment="1">
      <alignment horizontal="right"/>
    </xf>
    <xf numFmtId="0" fontId="4" fillId="0" borderId="0" xfId="0" applyFont="1" applyBorder="1" applyAlignment="1">
      <alignment/>
    </xf>
    <xf numFmtId="49" fontId="23" fillId="0" borderId="0" xfId="0" applyNumberFormat="1" applyFont="1" applyAlignment="1">
      <alignment vertical="top" wrapText="1"/>
    </xf>
    <xf numFmtId="49" fontId="23" fillId="0" borderId="0" xfId="0" applyNumberFormat="1" applyFont="1" applyAlignment="1">
      <alignment horizontal="center" vertical="top" wrapText="1"/>
    </xf>
    <xf numFmtId="49" fontId="23" fillId="0" borderId="0" xfId="0" applyNumberFormat="1" applyFont="1" applyAlignment="1">
      <alignment horizontal="right"/>
    </xf>
    <xf numFmtId="4" fontId="23" fillId="0" borderId="0" xfId="0" applyNumberFormat="1" applyFont="1" applyAlignment="1">
      <alignment horizontal="right"/>
    </xf>
    <xf numFmtId="2" fontId="23" fillId="0" borderId="0" xfId="0" applyNumberFormat="1" applyFont="1" applyAlignment="1">
      <alignment horizontal="right"/>
    </xf>
    <xf numFmtId="176" fontId="23" fillId="0" borderId="0" xfId="0" applyNumberFormat="1" applyFont="1" applyAlignment="1">
      <alignment horizontal="right"/>
    </xf>
    <xf numFmtId="2" fontId="23" fillId="0" borderId="11" xfId="0" applyNumberFormat="1" applyFont="1" applyBorder="1" applyAlignment="1">
      <alignment horizontal="right"/>
    </xf>
    <xf numFmtId="49" fontId="23" fillId="0" borderId="0" xfId="0" applyNumberFormat="1" applyFont="1" applyAlignment="1">
      <alignment horizontal="justify" vertical="top" wrapText="1"/>
    </xf>
    <xf numFmtId="2" fontId="23" fillId="0" borderId="0" xfId="0" applyNumberFormat="1" applyFont="1" applyBorder="1" applyAlignment="1">
      <alignment horizontal="right"/>
    </xf>
    <xf numFmtId="176" fontId="23" fillId="0" borderId="0" xfId="0" applyNumberFormat="1" applyFont="1" applyBorder="1" applyAlignment="1">
      <alignment horizontal="right"/>
    </xf>
    <xf numFmtId="49" fontId="23" fillId="0" borderId="12" xfId="0" applyNumberFormat="1" applyFont="1" applyBorder="1" applyAlignment="1">
      <alignment vertical="top" wrapText="1"/>
    </xf>
    <xf numFmtId="49" fontId="23" fillId="0" borderId="12" xfId="0" applyNumberFormat="1" applyFont="1" applyBorder="1" applyAlignment="1">
      <alignment horizontal="justify" vertical="top" wrapText="1"/>
    </xf>
    <xf numFmtId="49" fontId="23" fillId="0" borderId="12" xfId="0" applyNumberFormat="1" applyFont="1" applyBorder="1" applyAlignment="1">
      <alignment horizontal="right"/>
    </xf>
    <xf numFmtId="4" fontId="23" fillId="0" borderId="12" xfId="0" applyNumberFormat="1" applyFont="1" applyBorder="1" applyAlignment="1">
      <alignment horizontal="right"/>
    </xf>
    <xf numFmtId="2" fontId="23" fillId="0" borderId="12" xfId="0" applyNumberFormat="1" applyFont="1" applyBorder="1" applyAlignment="1">
      <alignment horizontal="right"/>
    </xf>
    <xf numFmtId="176" fontId="23" fillId="0" borderId="12" xfId="0" applyNumberFormat="1" applyFont="1" applyBorder="1" applyAlignment="1">
      <alignment horizontal="right"/>
    </xf>
    <xf numFmtId="49" fontId="4" fillId="0" borderId="12" xfId="0" applyNumberFormat="1" applyFont="1" applyBorder="1" applyAlignment="1">
      <alignment vertical="top" wrapText="1"/>
    </xf>
    <xf numFmtId="49" fontId="4" fillId="0" borderId="12" xfId="0" applyNumberFormat="1" applyFont="1" applyBorder="1" applyAlignment="1">
      <alignment horizontal="justify" vertical="top" wrapText="1"/>
    </xf>
    <xf numFmtId="49" fontId="4" fillId="0" borderId="12" xfId="0" applyNumberFormat="1" applyFont="1" applyBorder="1" applyAlignment="1">
      <alignment horizontal="right"/>
    </xf>
    <xf numFmtId="4" fontId="4" fillId="0" borderId="12" xfId="0" applyNumberFormat="1" applyFont="1" applyBorder="1" applyAlignment="1">
      <alignment horizontal="right"/>
    </xf>
  </cellXfs>
  <cellStyles count="55">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18" xfId="51"/>
    <cellStyle name="Normal 2" xfId="52"/>
    <cellStyle name="Normal 3" xfId="53"/>
    <cellStyle name="Normal 4" xfId="54"/>
    <cellStyle name="Normal 5" xfId="55"/>
    <cellStyle name="Normal_Marcius_radna_A" xfId="56"/>
    <cellStyle name="Percent" xfId="57"/>
    <cellStyle name="Povezana ćelija" xfId="58"/>
    <cellStyle name="Followed Hyperlink" xfId="59"/>
    <cellStyle name="Provjera ćelije" xfId="60"/>
    <cellStyle name="Tekst objašnjenja" xfId="61"/>
    <cellStyle name="Tekst upozorenja" xfId="62"/>
    <cellStyle name="Ukupni zbroj" xfId="63"/>
    <cellStyle name="Unos" xfId="64"/>
    <cellStyle name="Currency" xfId="65"/>
    <cellStyle name="Currency [0]" xfId="66"/>
    <cellStyle name="Comma" xfId="67"/>
    <cellStyle name="Comma [0]" xfId="68"/>
  </cellStyles>
  <dxfs count="11">
    <dxf>
      <fill>
        <patternFill>
          <bgColor theme="0"/>
        </patternFill>
      </fill>
    </dxf>
    <dxf>
      <fill>
        <patternFill patternType="solid">
          <fgColor theme="0"/>
        </patternFill>
      </fill>
    </dxf>
    <dxf>
      <font>
        <color theme="0" tint="-0.04997999966144562"/>
      </font>
    </dxf>
    <dxf>
      <font>
        <color theme="0"/>
      </font>
    </dxf>
    <dxf>
      <font>
        <color rgb="FF9C0006"/>
      </font>
      <fill>
        <patternFill>
          <bgColor rgb="FFFFC7CE"/>
        </patternFill>
      </fill>
    </dxf>
    <dxf>
      <font>
        <color theme="0"/>
      </font>
    </dxf>
    <dxf/>
    <dxf>
      <font>
        <color theme="0"/>
      </font>
    </dxf>
    <dxf>
      <font>
        <color theme="0"/>
      </font>
      <border/>
    </dxf>
    <dxf>
      <font>
        <color rgb="FF9C0006"/>
      </font>
      <fill>
        <patternFill>
          <bgColor rgb="FFFFC7CE"/>
        </patternFill>
      </fill>
      <border/>
    </dxf>
    <dxf>
      <font>
        <color theme="0" tint="-0.04997999966144562"/>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395"/>
  <sheetViews>
    <sheetView tabSelected="1" view="pageBreakPreview" zoomScaleSheetLayoutView="100" workbookViewId="0" topLeftCell="A1">
      <selection activeCell="B392" sqref="B392"/>
    </sheetView>
  </sheetViews>
  <sheetFormatPr defaultColWidth="8.75390625" defaultRowHeight="14.25"/>
  <cols>
    <col min="1" max="1" width="4.75390625" style="1" customWidth="1"/>
    <col min="2" max="2" width="36.75390625" style="1" customWidth="1"/>
    <col min="3" max="4" width="6.625" style="1" customWidth="1"/>
    <col min="5" max="5" width="10.75390625" style="1" customWidth="1"/>
    <col min="6" max="6" width="12.75390625" style="3" customWidth="1"/>
    <col min="7" max="7" width="8.875" style="1" bestFit="1" customWidth="1"/>
    <col min="8" max="8" width="10.50390625" style="1" bestFit="1" customWidth="1"/>
    <col min="9" max="16384" width="8.75390625" style="1" customWidth="1"/>
  </cols>
  <sheetData>
    <row r="2" ht="15">
      <c r="B2" s="2" t="s">
        <v>26</v>
      </c>
    </row>
    <row r="3" ht="15">
      <c r="B3" s="2"/>
    </row>
    <row r="4" ht="15">
      <c r="B4" s="2" t="s">
        <v>27</v>
      </c>
    </row>
    <row r="6" ht="15">
      <c r="B6" s="4" t="s">
        <v>28</v>
      </c>
    </row>
    <row r="7" ht="15">
      <c r="B7" s="4" t="s">
        <v>29</v>
      </c>
    </row>
    <row r="8" ht="15">
      <c r="B8" s="4" t="s">
        <v>30</v>
      </c>
    </row>
    <row r="9" ht="15">
      <c r="B9" s="4" t="s">
        <v>31</v>
      </c>
    </row>
    <row r="10" ht="15">
      <c r="B10" s="4" t="s">
        <v>32</v>
      </c>
    </row>
    <row r="11" ht="15">
      <c r="B11" s="4" t="s">
        <v>33</v>
      </c>
    </row>
    <row r="12" spans="1:6" ht="30">
      <c r="A12" s="5" t="s">
        <v>34</v>
      </c>
      <c r="B12" s="5" t="s">
        <v>35</v>
      </c>
      <c r="C12" s="5" t="s">
        <v>36</v>
      </c>
      <c r="D12" s="5" t="s">
        <v>37</v>
      </c>
      <c r="E12" s="5" t="s">
        <v>38</v>
      </c>
      <c r="F12" s="6" t="s">
        <v>39</v>
      </c>
    </row>
    <row r="13" spans="1:6" ht="15">
      <c r="A13" s="7"/>
      <c r="B13" s="1" t="s">
        <v>15</v>
      </c>
      <c r="C13" s="7"/>
      <c r="D13" s="7"/>
      <c r="E13" s="7"/>
      <c r="F13" s="8"/>
    </row>
    <row r="14" spans="1:6" ht="15">
      <c r="A14" s="7"/>
      <c r="B14" s="7"/>
      <c r="C14" s="7"/>
      <c r="D14" s="7"/>
      <c r="E14" s="7"/>
      <c r="F14" s="8"/>
    </row>
    <row r="15" spans="1:6" ht="255">
      <c r="A15" s="9" t="s">
        <v>5</v>
      </c>
      <c r="B15" s="10" t="s">
        <v>40</v>
      </c>
      <c r="C15" s="11" t="s">
        <v>41</v>
      </c>
      <c r="D15" s="12">
        <v>1</v>
      </c>
      <c r="E15" s="13"/>
      <c r="F15" s="14">
        <f>SUM(D15*E15)</f>
        <v>0</v>
      </c>
    </row>
    <row r="16" spans="1:6" ht="15">
      <c r="A16" s="7"/>
      <c r="B16" s="7"/>
      <c r="C16" s="7"/>
      <c r="D16" s="7"/>
      <c r="E16" s="15"/>
      <c r="F16" s="8"/>
    </row>
    <row r="17" spans="1:6" ht="45">
      <c r="A17" s="16" t="s">
        <v>7</v>
      </c>
      <c r="B17" s="17" t="s">
        <v>180</v>
      </c>
      <c r="C17" s="7"/>
      <c r="D17" s="7"/>
      <c r="E17" s="13"/>
      <c r="F17" s="14"/>
    </row>
    <row r="18" spans="2:6" ht="45">
      <c r="B18" s="17" t="s">
        <v>181</v>
      </c>
      <c r="C18" s="11" t="s">
        <v>294</v>
      </c>
      <c r="D18" s="12">
        <v>8.4</v>
      </c>
      <c r="E18" s="13"/>
      <c r="F18" s="14">
        <f>SUM(D18*E18)</f>
        <v>0</v>
      </c>
    </row>
    <row r="19" spans="2:6" ht="60">
      <c r="B19" s="17" t="s">
        <v>182</v>
      </c>
      <c r="C19" s="11" t="s">
        <v>54</v>
      </c>
      <c r="D19" s="12">
        <v>1</v>
      </c>
      <c r="E19" s="13"/>
      <c r="F19" s="14">
        <f>SUM(D19*E19)</f>
        <v>0</v>
      </c>
    </row>
    <row r="20" spans="2:6" ht="195">
      <c r="B20" s="17" t="s">
        <v>188</v>
      </c>
      <c r="C20" s="11" t="s">
        <v>183</v>
      </c>
      <c r="D20" s="12">
        <v>15</v>
      </c>
      <c r="E20" s="13"/>
      <c r="F20" s="14">
        <f>SUM(D20*E20)</f>
        <v>0</v>
      </c>
    </row>
    <row r="21" spans="2:6" ht="60">
      <c r="B21" s="17" t="s">
        <v>189</v>
      </c>
      <c r="C21" s="11" t="s">
        <v>183</v>
      </c>
      <c r="D21" s="12">
        <v>5</v>
      </c>
      <c r="E21" s="13"/>
      <c r="F21" s="14">
        <f>SUM(D21*E21)</f>
        <v>0</v>
      </c>
    </row>
    <row r="22" spans="2:6" ht="60">
      <c r="B22" s="17" t="s">
        <v>184</v>
      </c>
      <c r="C22" s="11" t="s">
        <v>183</v>
      </c>
      <c r="D22" s="12">
        <v>20</v>
      </c>
      <c r="E22" s="13"/>
      <c r="F22" s="14">
        <f>SUM(D22*E22)</f>
        <v>0</v>
      </c>
    </row>
    <row r="23" spans="1:6" ht="60">
      <c r="A23" s="7"/>
      <c r="B23" s="18" t="s">
        <v>16</v>
      </c>
      <c r="C23" s="11"/>
      <c r="D23" s="12"/>
      <c r="E23" s="13"/>
      <c r="F23" s="14"/>
    </row>
    <row r="24" spans="1:6" ht="90">
      <c r="A24" s="7"/>
      <c r="B24" s="19" t="s">
        <v>17</v>
      </c>
      <c r="C24" s="20"/>
      <c r="D24" s="21"/>
      <c r="E24" s="13"/>
      <c r="F24" s="14"/>
    </row>
    <row r="25" spans="1:6" ht="15">
      <c r="A25" s="22"/>
      <c r="B25" s="23"/>
      <c r="C25" s="24" t="s">
        <v>11</v>
      </c>
      <c r="D25" s="25">
        <v>1</v>
      </c>
      <c r="E25" s="26"/>
      <c r="F25" s="27">
        <f>SUM(D25*E25)</f>
        <v>0</v>
      </c>
    </row>
    <row r="26" spans="1:6" ht="15">
      <c r="A26" s="22"/>
      <c r="B26" s="23"/>
      <c r="C26" s="24"/>
      <c r="D26" s="25"/>
      <c r="E26" s="26"/>
      <c r="F26" s="27"/>
    </row>
    <row r="27" spans="1:6" ht="15">
      <c r="A27" s="28"/>
      <c r="B27" s="29"/>
      <c r="C27" s="20"/>
      <c r="D27" s="21"/>
      <c r="E27" s="30"/>
      <c r="F27" s="31"/>
    </row>
    <row r="28" spans="5:6" ht="15">
      <c r="E28" s="26"/>
      <c r="F28" s="27"/>
    </row>
    <row r="29" spans="2:6" ht="15">
      <c r="B29" s="32" t="s">
        <v>18</v>
      </c>
      <c r="E29" s="30"/>
      <c r="F29" s="33">
        <f>SUM(F13:F28)</f>
        <v>0</v>
      </c>
    </row>
    <row r="30" spans="1:6" ht="15">
      <c r="A30" s="7"/>
      <c r="B30" s="7"/>
      <c r="C30" s="7"/>
      <c r="D30" s="7"/>
      <c r="E30" s="13"/>
      <c r="F30" s="14"/>
    </row>
    <row r="31" spans="1:6" ht="15">
      <c r="A31" s="7"/>
      <c r="B31" s="7"/>
      <c r="C31" s="7"/>
      <c r="D31" s="7"/>
      <c r="E31" s="13"/>
      <c r="F31" s="14"/>
    </row>
    <row r="32" spans="1:6" ht="15">
      <c r="A32" s="34"/>
      <c r="B32" s="1" t="s">
        <v>13</v>
      </c>
      <c r="E32" s="26"/>
      <c r="F32" s="27"/>
    </row>
    <row r="33" spans="1:6" ht="15">
      <c r="A33" s="34"/>
      <c r="E33" s="26"/>
      <c r="F33" s="27"/>
    </row>
    <row r="34" spans="1:6" ht="90">
      <c r="A34" s="10" t="s">
        <v>5</v>
      </c>
      <c r="B34" s="10" t="s">
        <v>185</v>
      </c>
      <c r="C34" s="11"/>
      <c r="D34" s="12"/>
      <c r="E34" s="26"/>
      <c r="F34" s="27"/>
    </row>
    <row r="35" spans="1:6" ht="17.25">
      <c r="A35" s="35" t="s">
        <v>6</v>
      </c>
      <c r="B35" s="10" t="s">
        <v>186</v>
      </c>
      <c r="C35" s="11" t="s">
        <v>295</v>
      </c>
      <c r="D35" s="11" t="s">
        <v>190</v>
      </c>
      <c r="E35" s="26"/>
      <c r="F35" s="27">
        <f>SUM(D35*E35)</f>
        <v>0</v>
      </c>
    </row>
    <row r="36" spans="2:6" ht="15">
      <c r="B36" s="10"/>
      <c r="C36" s="11"/>
      <c r="D36" s="11"/>
      <c r="E36" s="26"/>
      <c r="F36" s="27"/>
    </row>
    <row r="37" spans="1:6" ht="30">
      <c r="A37" s="10" t="s">
        <v>7</v>
      </c>
      <c r="B37" s="10" t="s">
        <v>42</v>
      </c>
      <c r="C37" s="11" t="s">
        <v>294</v>
      </c>
      <c r="D37" s="11" t="s">
        <v>187</v>
      </c>
      <c r="E37" s="26"/>
      <c r="F37" s="27">
        <f>SUM(D37*E37)</f>
        <v>0</v>
      </c>
    </row>
    <row r="38" spans="2:6" ht="15">
      <c r="B38" s="10"/>
      <c r="C38" s="11"/>
      <c r="D38" s="11"/>
      <c r="E38" s="26"/>
      <c r="F38" s="27"/>
    </row>
    <row r="39" spans="1:6" ht="62.25">
      <c r="A39" s="10" t="s">
        <v>8</v>
      </c>
      <c r="B39" s="36" t="s">
        <v>296</v>
      </c>
      <c r="C39" s="11" t="s">
        <v>295</v>
      </c>
      <c r="D39" s="11" t="s">
        <v>192</v>
      </c>
      <c r="E39" s="26"/>
      <c r="F39" s="27">
        <f>SUM(D39*E39)</f>
        <v>0</v>
      </c>
    </row>
    <row r="40" spans="1:6" ht="15">
      <c r="A40" s="34"/>
      <c r="E40" s="26"/>
      <c r="F40" s="27"/>
    </row>
    <row r="41" spans="1:6" ht="62.25">
      <c r="A41" s="10" t="s">
        <v>9</v>
      </c>
      <c r="B41" s="10" t="s">
        <v>297</v>
      </c>
      <c r="C41" s="11" t="s">
        <v>295</v>
      </c>
      <c r="D41" s="11" t="s">
        <v>191</v>
      </c>
      <c r="E41" s="26"/>
      <c r="F41" s="27">
        <f>SUM(D41*E41)</f>
        <v>0</v>
      </c>
    </row>
    <row r="42" spans="1:6" ht="15">
      <c r="A42" s="37"/>
      <c r="B42" s="38"/>
      <c r="C42" s="11"/>
      <c r="D42" s="12"/>
      <c r="E42" s="26"/>
      <c r="F42" s="27"/>
    </row>
    <row r="43" spans="1:6" ht="84.75" customHeight="1">
      <c r="A43" s="37" t="s">
        <v>10</v>
      </c>
      <c r="B43" s="10" t="s">
        <v>43</v>
      </c>
      <c r="C43" s="11" t="s">
        <v>295</v>
      </c>
      <c r="D43" s="12">
        <v>1.43</v>
      </c>
      <c r="E43" s="26"/>
      <c r="F43" s="27">
        <f>SUM(D43*E43)</f>
        <v>0</v>
      </c>
    </row>
    <row r="44" spans="2:6" ht="15">
      <c r="B44" s="38"/>
      <c r="E44" s="26"/>
      <c r="F44" s="27"/>
    </row>
    <row r="45" spans="1:6" ht="75">
      <c r="A45" s="37" t="s">
        <v>23</v>
      </c>
      <c r="B45" s="39" t="s">
        <v>45</v>
      </c>
      <c r="C45" s="11" t="s">
        <v>295</v>
      </c>
      <c r="D45" s="12">
        <v>0.77</v>
      </c>
      <c r="E45" s="26"/>
      <c r="F45" s="27">
        <f>SUM(D45*E45)</f>
        <v>0</v>
      </c>
    </row>
    <row r="46" spans="1:6" ht="15">
      <c r="A46" s="37"/>
      <c r="B46" s="39"/>
      <c r="C46" s="11"/>
      <c r="D46" s="12"/>
      <c r="E46" s="26"/>
      <c r="F46" s="27"/>
    </row>
    <row r="47" spans="1:6" ht="139.5" customHeight="1">
      <c r="A47" s="37" t="s">
        <v>24</v>
      </c>
      <c r="B47" s="10" t="s">
        <v>298</v>
      </c>
      <c r="C47" s="40" t="s">
        <v>294</v>
      </c>
      <c r="D47" s="41">
        <v>3.5</v>
      </c>
      <c r="E47" s="26"/>
      <c r="F47" s="27">
        <f>SUM(D47*E47)</f>
        <v>0</v>
      </c>
    </row>
    <row r="48" spans="1:6" ht="15">
      <c r="A48" s="37"/>
      <c r="B48" s="42"/>
      <c r="C48" s="40"/>
      <c r="D48" s="41"/>
      <c r="E48" s="26"/>
      <c r="F48" s="27"/>
    </row>
    <row r="49" spans="1:6" ht="165">
      <c r="A49" s="37" t="s">
        <v>44</v>
      </c>
      <c r="B49" s="43" t="s">
        <v>193</v>
      </c>
      <c r="C49" s="11"/>
      <c r="D49" s="12"/>
      <c r="E49" s="26"/>
      <c r="F49" s="27"/>
    </row>
    <row r="50" spans="1:6" ht="17.25">
      <c r="A50" s="37"/>
      <c r="B50" s="39" t="s">
        <v>194</v>
      </c>
      <c r="C50" s="11" t="s">
        <v>295</v>
      </c>
      <c r="D50" s="12">
        <v>0.1</v>
      </c>
      <c r="E50" s="26"/>
      <c r="F50" s="27">
        <f>SUM(D50*E50)</f>
        <v>0</v>
      </c>
    </row>
    <row r="51" spans="1:6" ht="15">
      <c r="A51" s="37"/>
      <c r="B51" s="39" t="s">
        <v>195</v>
      </c>
      <c r="C51" s="11" t="s">
        <v>52</v>
      </c>
      <c r="D51" s="12">
        <v>5</v>
      </c>
      <c r="E51" s="26"/>
      <c r="F51" s="27">
        <f>SUM(D51*E51)</f>
        <v>0</v>
      </c>
    </row>
    <row r="52" spans="1:6" ht="15">
      <c r="A52" s="37"/>
      <c r="B52" s="39"/>
      <c r="C52" s="11"/>
      <c r="D52" s="12"/>
      <c r="E52" s="26"/>
      <c r="F52" s="27"/>
    </row>
    <row r="53" spans="1:6" ht="107.25">
      <c r="A53" s="37" t="s">
        <v>46</v>
      </c>
      <c r="B53" s="18" t="s">
        <v>299</v>
      </c>
      <c r="C53" s="40" t="s">
        <v>295</v>
      </c>
      <c r="D53" s="41">
        <v>0.55</v>
      </c>
      <c r="E53" s="26"/>
      <c r="F53" s="27">
        <f>SUM(D53*E53)</f>
        <v>0</v>
      </c>
    </row>
    <row r="54" spans="1:6" ht="15">
      <c r="A54" s="37"/>
      <c r="B54" s="10"/>
      <c r="C54" s="11"/>
      <c r="D54" s="12"/>
      <c r="E54" s="26"/>
      <c r="F54" s="27"/>
    </row>
    <row r="55" spans="1:6" ht="45">
      <c r="A55" s="37" t="s">
        <v>47</v>
      </c>
      <c r="B55" s="18" t="s">
        <v>51</v>
      </c>
      <c r="C55" s="40" t="s">
        <v>52</v>
      </c>
      <c r="D55" s="41">
        <v>30</v>
      </c>
      <c r="E55" s="26"/>
      <c r="F55" s="27">
        <f>SUM(D55*E55)</f>
        <v>0</v>
      </c>
    </row>
    <row r="56" spans="1:6" ht="15">
      <c r="A56" s="37"/>
      <c r="B56" s="42"/>
      <c r="C56" s="40"/>
      <c r="D56" s="41"/>
      <c r="E56" s="26"/>
      <c r="F56" s="27"/>
    </row>
    <row r="57" spans="1:6" ht="120">
      <c r="A57" s="37" t="s">
        <v>48</v>
      </c>
      <c r="B57" s="44" t="s">
        <v>196</v>
      </c>
      <c r="C57" s="11" t="s">
        <v>54</v>
      </c>
      <c r="D57" s="12">
        <v>1</v>
      </c>
      <c r="E57" s="26"/>
      <c r="F57" s="27">
        <f>SUM(D57*E57)</f>
        <v>0</v>
      </c>
    </row>
    <row r="58" spans="1:6" ht="15">
      <c r="A58" s="37"/>
      <c r="B58" s="44"/>
      <c r="C58" s="11"/>
      <c r="D58" s="12"/>
      <c r="E58" s="26"/>
      <c r="F58" s="27"/>
    </row>
    <row r="59" spans="1:6" ht="165">
      <c r="A59" s="16" t="s">
        <v>49</v>
      </c>
      <c r="B59" s="45" t="s">
        <v>197</v>
      </c>
      <c r="C59" s="11" t="s">
        <v>294</v>
      </c>
      <c r="D59" s="12">
        <v>60</v>
      </c>
      <c r="E59" s="26"/>
      <c r="F59" s="27">
        <f>SUM(D59*E59)</f>
        <v>0</v>
      </c>
    </row>
    <row r="60" spans="1:6" ht="15">
      <c r="A60" s="16"/>
      <c r="B60" s="45"/>
      <c r="C60" s="11"/>
      <c r="D60" s="12"/>
      <c r="E60" s="26"/>
      <c r="F60" s="27"/>
    </row>
    <row r="61" spans="1:6" ht="240">
      <c r="A61" s="16" t="s">
        <v>50</v>
      </c>
      <c r="B61" s="45" t="s">
        <v>198</v>
      </c>
      <c r="C61" s="11" t="s">
        <v>41</v>
      </c>
      <c r="D61" s="12">
        <v>1</v>
      </c>
      <c r="E61" s="26"/>
      <c r="F61" s="27">
        <f>SUM(D61*E61)</f>
        <v>0</v>
      </c>
    </row>
    <row r="62" spans="1:6" ht="15">
      <c r="A62" s="37"/>
      <c r="B62" s="44"/>
      <c r="C62" s="11"/>
      <c r="D62" s="12"/>
      <c r="E62" s="26"/>
      <c r="F62" s="27"/>
    </row>
    <row r="63" spans="1:6" ht="15.75" thickBot="1">
      <c r="A63" s="46"/>
      <c r="B63" s="46"/>
      <c r="C63" s="46"/>
      <c r="D63" s="46"/>
      <c r="E63" s="47"/>
      <c r="F63" s="27"/>
    </row>
    <row r="64" spans="5:6" ht="15">
      <c r="E64" s="26"/>
      <c r="F64" s="27"/>
    </row>
    <row r="65" spans="2:6" ht="15">
      <c r="B65" s="32" t="s">
        <v>14</v>
      </c>
      <c r="E65" s="30"/>
      <c r="F65" s="33">
        <f>SUM(F33:F63)</f>
        <v>0</v>
      </c>
    </row>
    <row r="66" spans="1:6" ht="15">
      <c r="A66" s="37"/>
      <c r="B66" s="39"/>
      <c r="C66" s="11"/>
      <c r="D66" s="12"/>
      <c r="E66" s="26"/>
      <c r="F66" s="27"/>
    </row>
    <row r="67" spans="1:6" ht="15">
      <c r="A67" s="48"/>
      <c r="B67" s="1" t="s">
        <v>199</v>
      </c>
      <c r="C67" s="11"/>
      <c r="D67" s="12"/>
      <c r="E67" s="26"/>
      <c r="F67" s="27"/>
    </row>
    <row r="68" spans="1:6" ht="15">
      <c r="A68" s="48"/>
      <c r="B68" s="39"/>
      <c r="C68" s="11"/>
      <c r="D68" s="12"/>
      <c r="E68" s="26"/>
      <c r="F68" s="27"/>
    </row>
    <row r="69" spans="1:6" ht="255">
      <c r="A69" s="9" t="s">
        <v>5</v>
      </c>
      <c r="B69" s="18" t="s">
        <v>306</v>
      </c>
      <c r="C69" s="11"/>
      <c r="D69" s="12"/>
      <c r="E69" s="26"/>
      <c r="F69" s="27"/>
    </row>
    <row r="70" spans="1:6" ht="150">
      <c r="A70" s="9"/>
      <c r="B70" s="49" t="s">
        <v>213</v>
      </c>
      <c r="C70" s="50"/>
      <c r="D70" s="51"/>
      <c r="E70" s="26"/>
      <c r="F70" s="27"/>
    </row>
    <row r="71" spans="1:6" ht="30">
      <c r="A71" s="9"/>
      <c r="B71" s="49" t="s">
        <v>224</v>
      </c>
      <c r="C71" s="50"/>
      <c r="D71" s="51"/>
      <c r="E71" s="26"/>
      <c r="F71" s="27"/>
    </row>
    <row r="72" spans="1:6" ht="90">
      <c r="A72" s="9"/>
      <c r="B72" s="49" t="s">
        <v>225</v>
      </c>
      <c r="C72" s="50" t="s">
        <v>54</v>
      </c>
      <c r="D72" s="51">
        <v>1</v>
      </c>
      <c r="E72" s="26"/>
      <c r="F72" s="27"/>
    </row>
    <row r="73" spans="1:6" ht="45">
      <c r="A73" s="9"/>
      <c r="B73" s="52" t="s">
        <v>227</v>
      </c>
      <c r="C73" s="50" t="s">
        <v>54</v>
      </c>
      <c r="D73" s="51">
        <v>2</v>
      </c>
      <c r="E73" s="26"/>
      <c r="F73" s="27"/>
    </row>
    <row r="74" spans="1:6" ht="15">
      <c r="A74" s="9"/>
      <c r="B74" s="49" t="s">
        <v>226</v>
      </c>
      <c r="C74" s="50" t="s">
        <v>54</v>
      </c>
      <c r="D74" s="51">
        <v>1</v>
      </c>
      <c r="E74" s="26"/>
      <c r="F74" s="27"/>
    </row>
    <row r="75" spans="1:6" ht="180">
      <c r="A75" s="9"/>
      <c r="B75" s="53" t="s">
        <v>247</v>
      </c>
      <c r="C75" s="50"/>
      <c r="D75" s="51"/>
      <c r="E75" s="26"/>
      <c r="F75" s="27"/>
    </row>
    <row r="76" spans="1:6" ht="60">
      <c r="A76" s="9"/>
      <c r="B76" s="54" t="s">
        <v>228</v>
      </c>
      <c r="C76" s="20" t="s">
        <v>54</v>
      </c>
      <c r="D76" s="21">
        <v>1</v>
      </c>
      <c r="E76" s="26"/>
      <c r="F76" s="27"/>
    </row>
    <row r="77" spans="1:6" ht="15">
      <c r="A77" s="9"/>
      <c r="B77" s="17"/>
      <c r="C77" s="11" t="s">
        <v>41</v>
      </c>
      <c r="D77" s="12">
        <v>1</v>
      </c>
      <c r="E77" s="26"/>
      <c r="F77" s="27">
        <f>SUM(D77*E77)</f>
        <v>0</v>
      </c>
    </row>
    <row r="78" spans="1:6" ht="15">
      <c r="A78" s="9"/>
      <c r="B78" s="55"/>
      <c r="C78" s="11"/>
      <c r="D78" s="12"/>
      <c r="E78" s="26"/>
      <c r="F78" s="27"/>
    </row>
    <row r="79" spans="1:6" ht="15">
      <c r="A79" s="9"/>
      <c r="B79" s="17"/>
      <c r="C79" s="11"/>
      <c r="D79" s="12"/>
      <c r="E79" s="26"/>
      <c r="F79" s="27"/>
    </row>
    <row r="80" spans="1:6" ht="356.25" customHeight="1">
      <c r="A80" s="9" t="s">
        <v>7</v>
      </c>
      <c r="B80" s="18" t="s">
        <v>305</v>
      </c>
      <c r="C80" s="50"/>
      <c r="D80" s="51"/>
      <c r="E80" s="26"/>
      <c r="F80" s="27"/>
    </row>
    <row r="81" spans="1:6" ht="90">
      <c r="A81" s="9"/>
      <c r="B81" s="18" t="s">
        <v>304</v>
      </c>
      <c r="C81" s="50"/>
      <c r="D81" s="51"/>
      <c r="E81" s="26"/>
      <c r="F81" s="27"/>
    </row>
    <row r="82" spans="1:6" ht="105">
      <c r="A82" s="9"/>
      <c r="B82" s="19" t="s">
        <v>214</v>
      </c>
      <c r="C82" s="20"/>
      <c r="D82" s="21"/>
      <c r="E82" s="26"/>
      <c r="F82" s="27"/>
    </row>
    <row r="83" spans="1:6" ht="15">
      <c r="A83" s="9"/>
      <c r="B83" s="17"/>
      <c r="C83" s="11" t="s">
        <v>41</v>
      </c>
      <c r="D83" s="12">
        <v>1</v>
      </c>
      <c r="E83" s="26"/>
      <c r="F83" s="27">
        <f>SUM(D83*E83)</f>
        <v>0</v>
      </c>
    </row>
    <row r="84" spans="1:6" ht="15">
      <c r="A84" s="9"/>
      <c r="B84" s="55"/>
      <c r="C84" s="11"/>
      <c r="D84" s="12"/>
      <c r="E84" s="26"/>
      <c r="F84" s="27"/>
    </row>
    <row r="85" spans="1:6" ht="300">
      <c r="A85" s="9" t="s">
        <v>8</v>
      </c>
      <c r="B85" s="56" t="s">
        <v>303</v>
      </c>
      <c r="C85" s="11"/>
      <c r="D85" s="12"/>
      <c r="E85" s="26"/>
      <c r="F85" s="27"/>
    </row>
    <row r="86" spans="1:6" ht="120">
      <c r="A86" s="9"/>
      <c r="B86" s="56" t="s">
        <v>215</v>
      </c>
      <c r="C86" s="11" t="s">
        <v>54</v>
      </c>
      <c r="D86" s="12">
        <v>1</v>
      </c>
      <c r="E86" s="26"/>
      <c r="F86" s="27">
        <f>SUM(D86*E86)</f>
        <v>0</v>
      </c>
    </row>
    <row r="87" spans="1:6" ht="15">
      <c r="A87" s="9"/>
      <c r="B87" s="17"/>
      <c r="C87" s="11"/>
      <c r="D87" s="12"/>
      <c r="E87" s="26"/>
      <c r="F87" s="27"/>
    </row>
    <row r="88" spans="1:6" ht="186.75" customHeight="1">
      <c r="A88" s="16" t="s">
        <v>9</v>
      </c>
      <c r="B88" s="57" t="s">
        <v>68</v>
      </c>
      <c r="E88" s="26"/>
      <c r="F88" s="27"/>
    </row>
    <row r="89" spans="1:6" ht="15">
      <c r="A89" s="16"/>
      <c r="B89" s="38" t="s">
        <v>200</v>
      </c>
      <c r="C89" s="11" t="s">
        <v>54</v>
      </c>
      <c r="D89" s="12">
        <v>2</v>
      </c>
      <c r="E89" s="26"/>
      <c r="F89" s="27">
        <f aca="true" t="shared" si="0" ref="F89:F96">SUM(D89*E89)</f>
        <v>0</v>
      </c>
    </row>
    <row r="90" spans="1:6" ht="15">
      <c r="A90" s="16"/>
      <c r="B90" s="38" t="s">
        <v>69</v>
      </c>
      <c r="C90" s="11" t="s">
        <v>54</v>
      </c>
      <c r="D90" s="12">
        <v>2</v>
      </c>
      <c r="E90" s="26"/>
      <c r="F90" s="27">
        <f t="shared" si="0"/>
        <v>0</v>
      </c>
    </row>
    <row r="91" spans="1:6" ht="15">
      <c r="A91" s="16"/>
      <c r="B91" s="38" t="s">
        <v>201</v>
      </c>
      <c r="C91" s="11" t="s">
        <v>54</v>
      </c>
      <c r="D91" s="12">
        <v>1</v>
      </c>
      <c r="E91" s="26"/>
      <c r="F91" s="27">
        <f t="shared" si="0"/>
        <v>0</v>
      </c>
    </row>
    <row r="92" spans="1:6" ht="15">
      <c r="A92" s="16"/>
      <c r="B92" s="38" t="s">
        <v>70</v>
      </c>
      <c r="C92" s="11" t="s">
        <v>54</v>
      </c>
      <c r="D92" s="12">
        <v>8</v>
      </c>
      <c r="E92" s="26"/>
      <c r="F92" s="27">
        <f t="shared" si="0"/>
        <v>0</v>
      </c>
    </row>
    <row r="93" spans="1:6" ht="15">
      <c r="A93" s="16"/>
      <c r="B93" s="38" t="s">
        <v>71</v>
      </c>
      <c r="C93" s="11" t="s">
        <v>54</v>
      </c>
      <c r="D93" s="12">
        <v>6</v>
      </c>
      <c r="E93" s="26"/>
      <c r="F93" s="27">
        <f t="shared" si="0"/>
        <v>0</v>
      </c>
    </row>
    <row r="94" spans="1:6" ht="15">
      <c r="A94" s="16"/>
      <c r="B94" s="38" t="s">
        <v>202</v>
      </c>
      <c r="C94" s="11" t="s">
        <v>54</v>
      </c>
      <c r="D94" s="12">
        <v>5</v>
      </c>
      <c r="E94" s="26"/>
      <c r="F94" s="27">
        <f t="shared" si="0"/>
        <v>0</v>
      </c>
    </row>
    <row r="95" spans="1:6" ht="15">
      <c r="A95" s="16"/>
      <c r="B95" s="38" t="s">
        <v>203</v>
      </c>
      <c r="C95" s="11" t="s">
        <v>54</v>
      </c>
      <c r="D95" s="12">
        <v>3</v>
      </c>
      <c r="E95" s="26"/>
      <c r="F95" s="27">
        <f t="shared" si="0"/>
        <v>0</v>
      </c>
    </row>
    <row r="96" spans="1:6" ht="15">
      <c r="A96" s="16"/>
      <c r="B96" s="38" t="s">
        <v>204</v>
      </c>
      <c r="C96" s="11" t="s">
        <v>54</v>
      </c>
      <c r="D96" s="12">
        <v>12</v>
      </c>
      <c r="E96" s="26"/>
      <c r="F96" s="27">
        <f t="shared" si="0"/>
        <v>0</v>
      </c>
    </row>
    <row r="97" spans="2:6" ht="15">
      <c r="B97" s="36"/>
      <c r="C97" s="11"/>
      <c r="D97" s="12"/>
      <c r="E97" s="26"/>
      <c r="F97" s="27"/>
    </row>
    <row r="98" spans="1:6" ht="60">
      <c r="A98" s="16" t="s">
        <v>10</v>
      </c>
      <c r="B98" s="23" t="s">
        <v>72</v>
      </c>
      <c r="C98" s="24"/>
      <c r="D98" s="12"/>
      <c r="E98" s="26"/>
      <c r="F98" s="27"/>
    </row>
    <row r="99" spans="1:6" ht="15">
      <c r="A99" s="16"/>
      <c r="B99" s="38" t="s">
        <v>205</v>
      </c>
      <c r="C99" s="11" t="s">
        <v>41</v>
      </c>
      <c r="D99" s="12">
        <v>18</v>
      </c>
      <c r="E99" s="26"/>
      <c r="F99" s="27">
        <f>SUM(D99*E99)</f>
        <v>0</v>
      </c>
    </row>
    <row r="100" spans="1:6" ht="15">
      <c r="A100" s="16"/>
      <c r="B100" s="38" t="s">
        <v>73</v>
      </c>
      <c r="C100" s="11" t="s">
        <v>41</v>
      </c>
      <c r="D100" s="12">
        <v>27</v>
      </c>
      <c r="E100" s="26"/>
      <c r="F100" s="27">
        <f>SUM(D100*E100)</f>
        <v>0</v>
      </c>
    </row>
    <row r="101" spans="1:6" ht="15">
      <c r="A101" s="16"/>
      <c r="B101" s="38" t="s">
        <v>206</v>
      </c>
      <c r="C101" s="11" t="s">
        <v>41</v>
      </c>
      <c r="D101" s="12">
        <v>3</v>
      </c>
      <c r="E101" s="26"/>
      <c r="F101" s="27">
        <f>SUM(D101*E101)</f>
        <v>0</v>
      </c>
    </row>
    <row r="102" spans="1:6" ht="15">
      <c r="A102" s="16"/>
      <c r="B102" s="58"/>
      <c r="C102" s="24"/>
      <c r="D102" s="25"/>
      <c r="E102" s="26"/>
      <c r="F102" s="27"/>
    </row>
    <row r="103" spans="1:6" ht="105">
      <c r="A103" s="16" t="s">
        <v>23</v>
      </c>
      <c r="B103" s="59" t="s">
        <v>223</v>
      </c>
      <c r="C103" s="24"/>
      <c r="D103" s="25"/>
      <c r="E103" s="26"/>
      <c r="F103" s="27"/>
    </row>
    <row r="104" spans="1:6" ht="15">
      <c r="A104" s="16"/>
      <c r="B104" s="60" t="s">
        <v>74</v>
      </c>
      <c r="C104" s="24" t="s">
        <v>54</v>
      </c>
      <c r="D104" s="25">
        <v>39</v>
      </c>
      <c r="E104" s="26"/>
      <c r="F104" s="27">
        <f>SUM(D104*E104)</f>
        <v>0</v>
      </c>
    </row>
    <row r="105" spans="1:6" ht="15">
      <c r="A105" s="16"/>
      <c r="B105" s="60"/>
      <c r="C105" s="24"/>
      <c r="D105" s="25"/>
      <c r="E105" s="26"/>
      <c r="F105" s="27"/>
    </row>
    <row r="106" spans="1:6" ht="105">
      <c r="A106" s="16" t="s">
        <v>24</v>
      </c>
      <c r="B106" s="23" t="s">
        <v>216</v>
      </c>
      <c r="C106" s="11" t="s">
        <v>54</v>
      </c>
      <c r="D106" s="12">
        <v>39</v>
      </c>
      <c r="E106" s="26"/>
      <c r="F106" s="27">
        <f>SUM(D106*E106)</f>
        <v>0</v>
      </c>
    </row>
    <row r="107" spans="1:6" ht="15">
      <c r="A107" s="16"/>
      <c r="B107" s="58"/>
      <c r="C107" s="24"/>
      <c r="D107" s="25"/>
      <c r="E107" s="26"/>
      <c r="F107" s="27"/>
    </row>
    <row r="108" spans="1:6" ht="30">
      <c r="A108" s="16" t="s">
        <v>44</v>
      </c>
      <c r="B108" s="61" t="s">
        <v>75</v>
      </c>
      <c r="C108" s="24"/>
      <c r="D108" s="25"/>
      <c r="E108" s="26"/>
      <c r="F108" s="27"/>
    </row>
    <row r="109" spans="1:6" ht="15">
      <c r="A109" s="16"/>
      <c r="B109" s="60" t="s">
        <v>74</v>
      </c>
      <c r="C109" s="24" t="s">
        <v>54</v>
      </c>
      <c r="D109" s="25">
        <v>39</v>
      </c>
      <c r="E109" s="26"/>
      <c r="F109" s="27">
        <f>SUM(D109*E109)</f>
        <v>0</v>
      </c>
    </row>
    <row r="110" spans="1:6" ht="15">
      <c r="A110" s="16"/>
      <c r="B110" s="60"/>
      <c r="C110" s="24"/>
      <c r="D110" s="25"/>
      <c r="E110" s="26"/>
      <c r="F110" s="27"/>
    </row>
    <row r="111" spans="1:6" ht="120">
      <c r="A111" s="16" t="s">
        <v>46</v>
      </c>
      <c r="B111" s="61" t="s">
        <v>207</v>
      </c>
      <c r="C111" s="24"/>
      <c r="D111" s="25"/>
      <c r="E111" s="26"/>
      <c r="F111" s="27"/>
    </row>
    <row r="112" spans="1:6" ht="15">
      <c r="A112" s="16"/>
      <c r="B112" s="60" t="s">
        <v>208</v>
      </c>
      <c r="C112" s="24" t="s">
        <v>54</v>
      </c>
      <c r="D112" s="25">
        <v>3</v>
      </c>
      <c r="E112" s="26"/>
      <c r="F112" s="27">
        <f>SUM(D112*E112)</f>
        <v>0</v>
      </c>
    </row>
    <row r="113" spans="2:6" ht="15">
      <c r="B113" s="36"/>
      <c r="C113" s="11"/>
      <c r="D113" s="12"/>
      <c r="E113" s="26"/>
      <c r="F113" s="27"/>
    </row>
    <row r="114" spans="1:6" ht="75">
      <c r="A114" s="16" t="s">
        <v>47</v>
      </c>
      <c r="B114" s="43" t="s">
        <v>76</v>
      </c>
      <c r="C114" s="11"/>
      <c r="D114" s="12"/>
      <c r="E114" s="26"/>
      <c r="F114" s="27"/>
    </row>
    <row r="115" spans="1:6" ht="15">
      <c r="A115" s="16"/>
      <c r="B115" s="62" t="s">
        <v>211</v>
      </c>
      <c r="C115" s="11" t="s">
        <v>54</v>
      </c>
      <c r="D115" s="12">
        <v>2</v>
      </c>
      <c r="E115" s="26"/>
      <c r="F115" s="27">
        <f>SUM(D115*E115)</f>
        <v>0</v>
      </c>
    </row>
    <row r="116" spans="1:6" ht="15">
      <c r="A116" s="16"/>
      <c r="B116" s="62" t="s">
        <v>77</v>
      </c>
      <c r="C116" s="11" t="s">
        <v>54</v>
      </c>
      <c r="D116" s="12">
        <v>4</v>
      </c>
      <c r="E116" s="26"/>
      <c r="F116" s="27">
        <f>SUM(D116*E116)</f>
        <v>0</v>
      </c>
    </row>
    <row r="117" spans="1:6" ht="15">
      <c r="A117" s="16"/>
      <c r="B117" s="62" t="s">
        <v>209</v>
      </c>
      <c r="C117" s="11" t="s">
        <v>54</v>
      </c>
      <c r="D117" s="12">
        <v>4</v>
      </c>
      <c r="E117" s="26"/>
      <c r="F117" s="27">
        <f>SUM(D117*E117)</f>
        <v>0</v>
      </c>
    </row>
    <row r="118" spans="1:6" ht="15">
      <c r="A118" s="16"/>
      <c r="B118" s="62" t="s">
        <v>210</v>
      </c>
      <c r="C118" s="11" t="s">
        <v>54</v>
      </c>
      <c r="D118" s="12">
        <v>9</v>
      </c>
      <c r="E118" s="26"/>
      <c r="F118" s="27">
        <f>SUM(D118*E118)</f>
        <v>0</v>
      </c>
    </row>
    <row r="119" spans="1:6" ht="15">
      <c r="A119" s="37"/>
      <c r="C119" s="11"/>
      <c r="D119" s="12"/>
      <c r="E119" s="26"/>
      <c r="F119" s="27"/>
    </row>
    <row r="120" spans="1:6" ht="45">
      <c r="A120" s="37" t="s">
        <v>48</v>
      </c>
      <c r="B120" s="23" t="s">
        <v>78</v>
      </c>
      <c r="E120" s="26"/>
      <c r="F120" s="27"/>
    </row>
    <row r="121" spans="1:6" ht="15">
      <c r="A121" s="16"/>
      <c r="B121" s="62" t="s">
        <v>77</v>
      </c>
      <c r="C121" s="11" t="s">
        <v>54</v>
      </c>
      <c r="D121" s="12">
        <v>2</v>
      </c>
      <c r="E121" s="26"/>
      <c r="F121" s="27">
        <f>SUM(D121*E121)</f>
        <v>0</v>
      </c>
    </row>
    <row r="122" spans="1:6" ht="15">
      <c r="A122" s="16"/>
      <c r="B122" s="62" t="s">
        <v>209</v>
      </c>
      <c r="C122" s="11" t="s">
        <v>54</v>
      </c>
      <c r="D122" s="12">
        <v>1</v>
      </c>
      <c r="E122" s="26"/>
      <c r="F122" s="27">
        <f>SUM(D122*E122)</f>
        <v>0</v>
      </c>
    </row>
    <row r="123" spans="1:6" ht="15">
      <c r="A123" s="16"/>
      <c r="B123" s="62" t="s">
        <v>210</v>
      </c>
      <c r="C123" s="11" t="s">
        <v>54</v>
      </c>
      <c r="D123" s="12">
        <v>1</v>
      </c>
      <c r="E123" s="26"/>
      <c r="F123" s="27">
        <f>SUM(D123*E123)</f>
        <v>0</v>
      </c>
    </row>
    <row r="124" spans="1:6" ht="15">
      <c r="A124" s="16"/>
      <c r="B124" s="62"/>
      <c r="C124" s="11"/>
      <c r="D124" s="12"/>
      <c r="E124" s="26"/>
      <c r="F124" s="27"/>
    </row>
    <row r="125" spans="1:6" ht="45">
      <c r="A125" s="37" t="s">
        <v>49</v>
      </c>
      <c r="B125" s="23" t="s">
        <v>79</v>
      </c>
      <c r="C125" s="11"/>
      <c r="D125" s="12"/>
      <c r="E125" s="26"/>
      <c r="F125" s="27"/>
    </row>
    <row r="126" spans="1:6" ht="15">
      <c r="A126" s="16"/>
      <c r="B126" s="38" t="s">
        <v>80</v>
      </c>
      <c r="C126" s="11" t="s">
        <v>54</v>
      </c>
      <c r="D126" s="12">
        <v>10</v>
      </c>
      <c r="E126" s="26"/>
      <c r="F126" s="27">
        <f>SUM(D126*E126)</f>
        <v>0</v>
      </c>
    </row>
    <row r="127" spans="1:6" ht="15">
      <c r="A127" s="16"/>
      <c r="B127" s="62"/>
      <c r="C127" s="11"/>
      <c r="D127" s="12"/>
      <c r="E127" s="26"/>
      <c r="F127" s="27"/>
    </row>
    <row r="128" spans="1:6" ht="60">
      <c r="A128" s="37" t="s">
        <v>50</v>
      </c>
      <c r="B128" s="45" t="s">
        <v>81</v>
      </c>
      <c r="C128" s="11"/>
      <c r="D128" s="12"/>
      <c r="E128" s="26"/>
      <c r="F128" s="27"/>
    </row>
    <row r="129" spans="1:6" ht="15">
      <c r="A129" s="16"/>
      <c r="B129" s="62" t="s">
        <v>210</v>
      </c>
      <c r="C129" s="11" t="s">
        <v>54</v>
      </c>
      <c r="D129" s="12">
        <v>2</v>
      </c>
      <c r="E129" s="26"/>
      <c r="F129" s="27">
        <f>SUM(D129*E129)</f>
        <v>0</v>
      </c>
    </row>
    <row r="130" spans="1:6" ht="15">
      <c r="A130" s="16"/>
      <c r="B130" s="62"/>
      <c r="C130" s="11"/>
      <c r="D130" s="12"/>
      <c r="E130" s="26"/>
      <c r="F130" s="27"/>
    </row>
    <row r="131" spans="1:6" ht="279.75" customHeight="1">
      <c r="A131" s="9" t="s">
        <v>53</v>
      </c>
      <c r="B131" s="10" t="s">
        <v>82</v>
      </c>
      <c r="C131" s="11"/>
      <c r="D131" s="12"/>
      <c r="E131" s="26"/>
      <c r="F131" s="27"/>
    </row>
    <row r="132" spans="1:6" ht="15">
      <c r="A132" s="9"/>
      <c r="B132" s="10" t="s">
        <v>217</v>
      </c>
      <c r="C132" s="11" t="s">
        <v>54</v>
      </c>
      <c r="D132" s="12">
        <v>1</v>
      </c>
      <c r="E132" s="26"/>
      <c r="F132" s="27">
        <f>SUM(D132*E132)</f>
        <v>0</v>
      </c>
    </row>
    <row r="133" spans="1:6" ht="15">
      <c r="A133" s="63"/>
      <c r="B133" s="10" t="s">
        <v>218</v>
      </c>
      <c r="C133" s="11" t="s">
        <v>54</v>
      </c>
      <c r="D133" s="12">
        <v>1</v>
      </c>
      <c r="E133" s="26"/>
      <c r="F133" s="27">
        <f>SUM(D133*E133)</f>
        <v>0</v>
      </c>
    </row>
    <row r="134" spans="1:6" ht="15">
      <c r="A134" s="63"/>
      <c r="B134" s="10"/>
      <c r="C134" s="11"/>
      <c r="D134" s="12"/>
      <c r="E134" s="26"/>
      <c r="F134" s="27"/>
    </row>
    <row r="135" spans="1:6" ht="15">
      <c r="A135" s="63"/>
      <c r="B135" s="64"/>
      <c r="C135" s="11"/>
      <c r="D135" s="12"/>
      <c r="E135" s="26"/>
      <c r="F135" s="27"/>
    </row>
    <row r="136" spans="1:6" ht="237" customHeight="1">
      <c r="A136" s="9" t="s">
        <v>55</v>
      </c>
      <c r="B136" s="10" t="s">
        <v>219</v>
      </c>
      <c r="C136" s="11"/>
      <c r="D136" s="12"/>
      <c r="E136" s="26"/>
      <c r="F136" s="27"/>
    </row>
    <row r="137" spans="1:6" ht="30">
      <c r="A137" s="63"/>
      <c r="B137" s="65" t="s">
        <v>220</v>
      </c>
      <c r="C137" s="11"/>
      <c r="D137" s="12"/>
      <c r="E137" s="26"/>
      <c r="F137" s="27"/>
    </row>
    <row r="138" spans="1:6" ht="15">
      <c r="A138" s="63"/>
      <c r="B138" s="66" t="s">
        <v>221</v>
      </c>
      <c r="C138" s="11" t="s">
        <v>54</v>
      </c>
      <c r="D138" s="12">
        <v>1</v>
      </c>
      <c r="E138" s="26"/>
      <c r="F138" s="27">
        <f>SUM(D138*E138)</f>
        <v>0</v>
      </c>
    </row>
    <row r="139" spans="1:6" ht="15">
      <c r="A139" s="63"/>
      <c r="B139" s="66" t="s">
        <v>222</v>
      </c>
      <c r="C139" s="11" t="s">
        <v>54</v>
      </c>
      <c r="D139" s="12">
        <v>1</v>
      </c>
      <c r="E139" s="26"/>
      <c r="F139" s="27">
        <f>SUM(D139*E139)</f>
        <v>0</v>
      </c>
    </row>
    <row r="140" spans="1:6" ht="15">
      <c r="A140" s="63"/>
      <c r="B140" s="64"/>
      <c r="C140" s="11"/>
      <c r="D140" s="12"/>
      <c r="E140" s="26"/>
      <c r="F140" s="27"/>
    </row>
    <row r="141" spans="1:6" ht="15">
      <c r="A141" s="16"/>
      <c r="B141" s="64"/>
      <c r="C141" s="11"/>
      <c r="D141" s="12"/>
      <c r="E141" s="26"/>
      <c r="F141" s="27"/>
    </row>
    <row r="142" spans="1:6" ht="180">
      <c r="A142" s="9" t="s">
        <v>56</v>
      </c>
      <c r="B142" s="10" t="s">
        <v>212</v>
      </c>
      <c r="C142" s="11" t="s">
        <v>41</v>
      </c>
      <c r="D142" s="12">
        <v>1</v>
      </c>
      <c r="E142" s="26"/>
      <c r="F142" s="27">
        <f>SUM(D142*E142)</f>
        <v>0</v>
      </c>
    </row>
    <row r="143" spans="1:6" ht="15">
      <c r="A143" s="16"/>
      <c r="B143" s="62"/>
      <c r="C143" s="11"/>
      <c r="D143" s="12"/>
      <c r="E143" s="26"/>
      <c r="F143" s="27"/>
    </row>
    <row r="144" spans="1:6" ht="180">
      <c r="A144" s="9" t="s">
        <v>58</v>
      </c>
      <c r="B144" s="10" t="s">
        <v>84</v>
      </c>
      <c r="C144" s="11"/>
      <c r="D144" s="12"/>
      <c r="E144" s="26"/>
      <c r="F144" s="27"/>
    </row>
    <row r="145" spans="1:6" ht="15">
      <c r="A145" s="63"/>
      <c r="B145" s="10" t="s">
        <v>229</v>
      </c>
      <c r="C145" s="11" t="s">
        <v>54</v>
      </c>
      <c r="D145" s="12">
        <v>1</v>
      </c>
      <c r="E145" s="26"/>
      <c r="F145" s="27">
        <f>SUM(D145*E145)</f>
        <v>0</v>
      </c>
    </row>
    <row r="146" spans="1:6" ht="15">
      <c r="A146" s="16"/>
      <c r="B146" s="62"/>
      <c r="C146" s="11"/>
      <c r="D146" s="12"/>
      <c r="E146" s="26"/>
      <c r="F146" s="27"/>
    </row>
    <row r="147" spans="1:6" ht="180">
      <c r="A147" s="37" t="s">
        <v>59</v>
      </c>
      <c r="B147" s="23" t="s">
        <v>230</v>
      </c>
      <c r="C147" s="11" t="s">
        <v>54</v>
      </c>
      <c r="D147" s="12">
        <v>1</v>
      </c>
      <c r="E147" s="26"/>
      <c r="F147" s="27">
        <f>SUM(D147*E147)</f>
        <v>0</v>
      </c>
    </row>
    <row r="148" spans="1:6" ht="15">
      <c r="A148" s="37"/>
      <c r="B148" s="23"/>
      <c r="C148" s="11"/>
      <c r="D148" s="12"/>
      <c r="E148" s="26"/>
      <c r="F148" s="27"/>
    </row>
    <row r="149" spans="1:6" ht="165">
      <c r="A149" s="37" t="s">
        <v>61</v>
      </c>
      <c r="B149" s="23" t="s">
        <v>231</v>
      </c>
      <c r="C149" s="11" t="s">
        <v>54</v>
      </c>
      <c r="D149" s="12">
        <v>1</v>
      </c>
      <c r="E149" s="26"/>
      <c r="F149" s="27">
        <f>SUM(D149*E149)</f>
        <v>0</v>
      </c>
    </row>
    <row r="150" spans="1:6" ht="15">
      <c r="A150" s="16"/>
      <c r="B150" s="62"/>
      <c r="C150" s="11"/>
      <c r="D150" s="12"/>
      <c r="E150" s="26"/>
      <c r="F150" s="27"/>
    </row>
    <row r="151" spans="1:6" ht="90">
      <c r="A151" s="67" t="s">
        <v>62</v>
      </c>
      <c r="B151" s="23" t="s">
        <v>85</v>
      </c>
      <c r="C151" s="11"/>
      <c r="D151" s="12"/>
      <c r="E151" s="26"/>
      <c r="F151" s="27"/>
    </row>
    <row r="152" spans="1:6" ht="15">
      <c r="A152" s="67"/>
      <c r="B152" s="23" t="s">
        <v>232</v>
      </c>
      <c r="C152" s="11"/>
      <c r="D152" s="12"/>
      <c r="E152" s="26"/>
      <c r="F152" s="27"/>
    </row>
    <row r="153" spans="1:6" ht="15">
      <c r="A153" s="67"/>
      <c r="B153" s="23" t="s">
        <v>86</v>
      </c>
      <c r="C153" s="11"/>
      <c r="D153" s="12"/>
      <c r="E153" s="26"/>
      <c r="F153" s="27"/>
    </row>
    <row r="154" spans="1:6" ht="15">
      <c r="A154" s="67"/>
      <c r="B154" s="23" t="s">
        <v>87</v>
      </c>
      <c r="C154" s="11"/>
      <c r="D154" s="12"/>
      <c r="E154" s="26"/>
      <c r="F154" s="27"/>
    </row>
    <row r="155" spans="1:6" ht="30">
      <c r="A155" s="67"/>
      <c r="B155" s="23" t="s">
        <v>88</v>
      </c>
      <c r="C155" s="11"/>
      <c r="D155" s="12"/>
      <c r="E155" s="26"/>
      <c r="F155" s="27"/>
    </row>
    <row r="156" spans="1:6" ht="30">
      <c r="A156" s="67"/>
      <c r="B156" s="23" t="s">
        <v>89</v>
      </c>
      <c r="C156" s="11"/>
      <c r="D156" s="12"/>
      <c r="E156" s="26"/>
      <c r="F156" s="27"/>
    </row>
    <row r="157" spans="1:6" ht="30">
      <c r="A157" s="67"/>
      <c r="B157" s="23" t="s">
        <v>90</v>
      </c>
      <c r="C157" s="11"/>
      <c r="D157" s="12"/>
      <c r="E157" s="26"/>
      <c r="F157" s="27"/>
    </row>
    <row r="158" spans="1:6" ht="30">
      <c r="A158" s="67"/>
      <c r="B158" s="23" t="s">
        <v>91</v>
      </c>
      <c r="C158" s="11"/>
      <c r="D158" s="12"/>
      <c r="E158" s="26"/>
      <c r="F158" s="27"/>
    </row>
    <row r="159" spans="1:6" ht="30">
      <c r="A159" s="67"/>
      <c r="B159" s="23" t="s">
        <v>92</v>
      </c>
      <c r="C159" s="11"/>
      <c r="D159" s="12"/>
      <c r="E159" s="26"/>
      <c r="F159" s="27"/>
    </row>
    <row r="160" spans="1:6" ht="15">
      <c r="A160" s="67"/>
      <c r="B160" s="23" t="s">
        <v>233</v>
      </c>
      <c r="C160" s="11"/>
      <c r="D160" s="12"/>
      <c r="E160" s="26"/>
      <c r="F160" s="27"/>
    </row>
    <row r="161" spans="1:6" ht="30">
      <c r="A161" s="67"/>
      <c r="B161" s="68" t="s">
        <v>93</v>
      </c>
      <c r="C161" s="11"/>
      <c r="D161" s="12"/>
      <c r="E161" s="26"/>
      <c r="F161" s="27"/>
    </row>
    <row r="162" spans="1:6" ht="90">
      <c r="A162" s="67"/>
      <c r="B162" s="68" t="s">
        <v>234</v>
      </c>
      <c r="C162" s="11"/>
      <c r="D162" s="12"/>
      <c r="E162" s="26"/>
      <c r="F162" s="27"/>
    </row>
    <row r="163" spans="1:6" ht="15">
      <c r="A163" s="67"/>
      <c r="B163" s="68" t="s">
        <v>94</v>
      </c>
      <c r="C163" s="11"/>
      <c r="D163" s="12"/>
      <c r="E163" s="26"/>
      <c r="F163" s="27"/>
    </row>
    <row r="164" spans="1:6" ht="15">
      <c r="A164" s="67"/>
      <c r="B164" s="68" t="s">
        <v>87</v>
      </c>
      <c r="C164" s="11"/>
      <c r="D164" s="12"/>
      <c r="E164" s="26"/>
      <c r="F164" s="27"/>
    </row>
    <row r="165" spans="1:6" ht="21.75" customHeight="1">
      <c r="A165" s="67"/>
      <c r="B165" s="68" t="s">
        <v>89</v>
      </c>
      <c r="C165" s="11"/>
      <c r="D165" s="12"/>
      <c r="E165" s="26"/>
      <c r="F165" s="27"/>
    </row>
    <row r="166" spans="1:6" ht="30" customHeight="1">
      <c r="A166" s="67"/>
      <c r="B166" s="68" t="s">
        <v>90</v>
      </c>
      <c r="C166" s="11"/>
      <c r="D166" s="12"/>
      <c r="E166" s="26"/>
      <c r="F166" s="27"/>
    </row>
    <row r="167" spans="1:6" ht="255">
      <c r="A167" s="67"/>
      <c r="B167" s="23" t="s">
        <v>301</v>
      </c>
      <c r="C167" s="11"/>
      <c r="D167" s="12"/>
      <c r="E167" s="26"/>
      <c r="F167" s="27"/>
    </row>
    <row r="168" spans="1:6" ht="15">
      <c r="A168" s="67"/>
      <c r="B168" s="68" t="s">
        <v>95</v>
      </c>
      <c r="C168" s="11"/>
      <c r="D168" s="12"/>
      <c r="E168" s="26"/>
      <c r="F168" s="27"/>
    </row>
    <row r="169" spans="1:6" ht="15">
      <c r="A169" s="67"/>
      <c r="B169" s="68" t="s">
        <v>87</v>
      </c>
      <c r="C169" s="11"/>
      <c r="D169" s="12"/>
      <c r="E169" s="26"/>
      <c r="F169" s="27"/>
    </row>
    <row r="170" spans="1:6" ht="15">
      <c r="A170" s="67"/>
      <c r="B170" s="68" t="s">
        <v>96</v>
      </c>
      <c r="C170" s="11"/>
      <c r="D170" s="12"/>
      <c r="E170" s="26"/>
      <c r="F170" s="27"/>
    </row>
    <row r="171" spans="1:6" ht="19.5" customHeight="1">
      <c r="A171" s="67"/>
      <c r="B171" s="68" t="s">
        <v>97</v>
      </c>
      <c r="C171" s="11"/>
      <c r="D171" s="12"/>
      <c r="E171" s="26"/>
      <c r="F171" s="27"/>
    </row>
    <row r="172" spans="1:6" ht="30">
      <c r="A172" s="67"/>
      <c r="B172" s="68" t="s">
        <v>98</v>
      </c>
      <c r="C172" s="11"/>
      <c r="D172" s="12"/>
      <c r="E172" s="26"/>
      <c r="F172" s="27"/>
    </row>
    <row r="173" spans="1:6" ht="15">
      <c r="A173" s="67"/>
      <c r="B173" s="68" t="s">
        <v>99</v>
      </c>
      <c r="C173" s="11"/>
      <c r="D173" s="12"/>
      <c r="E173" s="26"/>
      <c r="F173" s="27"/>
    </row>
    <row r="174" spans="1:6" ht="15">
      <c r="A174" s="67"/>
      <c r="B174" s="68" t="s">
        <v>100</v>
      </c>
      <c r="C174" s="11"/>
      <c r="D174" s="12"/>
      <c r="E174" s="26"/>
      <c r="F174" s="27"/>
    </row>
    <row r="175" spans="1:6" ht="15">
      <c r="A175" s="67"/>
      <c r="B175" s="68" t="s">
        <v>101</v>
      </c>
      <c r="C175" s="11"/>
      <c r="D175" s="12"/>
      <c r="E175" s="26"/>
      <c r="F175" s="27"/>
    </row>
    <row r="176" spans="1:6" ht="15">
      <c r="A176" s="67"/>
      <c r="B176" s="68" t="s">
        <v>102</v>
      </c>
      <c r="C176" s="11"/>
      <c r="D176" s="12"/>
      <c r="E176" s="26"/>
      <c r="F176" s="27"/>
    </row>
    <row r="177" spans="1:6" ht="15">
      <c r="A177" s="67"/>
      <c r="B177" s="68" t="s">
        <v>103</v>
      </c>
      <c r="C177" s="11"/>
      <c r="D177" s="12"/>
      <c r="E177" s="26"/>
      <c r="F177" s="27"/>
    </row>
    <row r="178" spans="1:6" ht="15">
      <c r="A178" s="67"/>
      <c r="B178" s="68" t="s">
        <v>104</v>
      </c>
      <c r="C178" s="11"/>
      <c r="D178" s="12"/>
      <c r="E178" s="26"/>
      <c r="F178" s="27"/>
    </row>
    <row r="179" spans="1:6" ht="75">
      <c r="A179" s="67"/>
      <c r="B179" s="23" t="s">
        <v>235</v>
      </c>
      <c r="C179" s="11"/>
      <c r="D179" s="12"/>
      <c r="E179" s="26"/>
      <c r="F179" s="27"/>
    </row>
    <row r="180" spans="1:6" ht="15">
      <c r="A180" s="67"/>
      <c r="B180" s="68" t="s">
        <v>105</v>
      </c>
      <c r="C180" s="11"/>
      <c r="D180" s="12"/>
      <c r="E180" s="26"/>
      <c r="F180" s="27"/>
    </row>
    <row r="181" spans="1:6" ht="15">
      <c r="A181" s="67"/>
      <c r="B181" s="68" t="s">
        <v>87</v>
      </c>
      <c r="C181" s="11"/>
      <c r="D181" s="12"/>
      <c r="E181" s="26"/>
      <c r="F181" s="27"/>
    </row>
    <row r="182" spans="1:6" ht="15">
      <c r="A182" s="67"/>
      <c r="B182" s="68" t="s">
        <v>106</v>
      </c>
      <c r="C182" s="11"/>
      <c r="D182" s="12"/>
      <c r="E182" s="26"/>
      <c r="F182" s="27"/>
    </row>
    <row r="183" spans="1:6" ht="30">
      <c r="A183" s="67"/>
      <c r="B183" s="68" t="s">
        <v>90</v>
      </c>
      <c r="C183" s="11"/>
      <c r="D183" s="12"/>
      <c r="E183" s="26"/>
      <c r="F183" s="27"/>
    </row>
    <row r="184" spans="1:6" ht="15">
      <c r="A184" s="67"/>
      <c r="B184" s="68" t="s">
        <v>107</v>
      </c>
      <c r="C184" s="11"/>
      <c r="D184" s="12"/>
      <c r="E184" s="26"/>
      <c r="F184" s="27"/>
    </row>
    <row r="185" spans="1:6" ht="15">
      <c r="A185" s="67"/>
      <c r="B185" s="68" t="s">
        <v>108</v>
      </c>
      <c r="C185" s="11"/>
      <c r="D185" s="12"/>
      <c r="E185" s="26"/>
      <c r="F185" s="27"/>
    </row>
    <row r="186" spans="1:6" ht="75">
      <c r="A186" s="67"/>
      <c r="B186" s="23" t="s">
        <v>302</v>
      </c>
      <c r="C186" s="11"/>
      <c r="D186" s="12"/>
      <c r="E186" s="26"/>
      <c r="F186" s="27"/>
    </row>
    <row r="187" spans="1:6" ht="15">
      <c r="A187" s="67"/>
      <c r="B187" s="68" t="s">
        <v>109</v>
      </c>
      <c r="C187" s="11"/>
      <c r="D187" s="12"/>
      <c r="E187" s="26"/>
      <c r="F187" s="27"/>
    </row>
    <row r="188" spans="1:6" ht="15">
      <c r="A188" s="67"/>
      <c r="B188" s="68" t="s">
        <v>87</v>
      </c>
      <c r="C188" s="11"/>
      <c r="D188" s="12"/>
      <c r="E188" s="26"/>
      <c r="F188" s="27"/>
    </row>
    <row r="189" spans="1:6" ht="30">
      <c r="A189" s="67"/>
      <c r="B189" s="68" t="s">
        <v>110</v>
      </c>
      <c r="C189" s="11"/>
      <c r="D189" s="12"/>
      <c r="E189" s="26"/>
      <c r="F189" s="27"/>
    </row>
    <row r="190" spans="1:6" ht="30">
      <c r="A190" s="67"/>
      <c r="B190" s="68" t="s">
        <v>111</v>
      </c>
      <c r="C190" s="11"/>
      <c r="D190" s="12"/>
      <c r="E190" s="26"/>
      <c r="F190" s="27"/>
    </row>
    <row r="191" spans="1:6" ht="15">
      <c r="A191" s="67"/>
      <c r="B191" s="69" t="s">
        <v>112</v>
      </c>
      <c r="C191" s="20"/>
      <c r="D191" s="21"/>
      <c r="E191" s="26"/>
      <c r="F191" s="27"/>
    </row>
    <row r="192" spans="1:6" ht="15">
      <c r="A192" s="67"/>
      <c r="B192" s="68"/>
      <c r="C192" s="11" t="s">
        <v>41</v>
      </c>
      <c r="D192" s="12">
        <v>1</v>
      </c>
      <c r="E192" s="26"/>
      <c r="F192" s="27">
        <f aca="true" t="shared" si="1" ref="F192:F248">SUM(D192*E192)</f>
        <v>0</v>
      </c>
    </row>
    <row r="193" spans="1:6" ht="15">
      <c r="A193" s="37"/>
      <c r="B193" s="70"/>
      <c r="C193" s="11"/>
      <c r="D193" s="12"/>
      <c r="E193" s="26"/>
      <c r="F193" s="27"/>
    </row>
    <row r="194" spans="1:6" ht="75">
      <c r="A194" s="63" t="s">
        <v>63</v>
      </c>
      <c r="B194" s="23" t="s">
        <v>236</v>
      </c>
      <c r="C194" s="11" t="s">
        <v>41</v>
      </c>
      <c r="D194" s="12">
        <v>1</v>
      </c>
      <c r="E194" s="26"/>
      <c r="F194" s="27">
        <f t="shared" si="1"/>
        <v>0</v>
      </c>
    </row>
    <row r="195" spans="1:6" ht="15">
      <c r="A195" s="37"/>
      <c r="B195" s="70"/>
      <c r="C195" s="11"/>
      <c r="D195" s="12"/>
      <c r="E195" s="26"/>
      <c r="F195" s="27"/>
    </row>
    <row r="196" spans="1:6" ht="60">
      <c r="A196" s="63" t="s">
        <v>64</v>
      </c>
      <c r="B196" s="23" t="s">
        <v>238</v>
      </c>
      <c r="E196" s="26"/>
      <c r="F196" s="27"/>
    </row>
    <row r="197" spans="1:6" ht="15">
      <c r="A197" s="37"/>
      <c r="B197" s="38" t="s">
        <v>237</v>
      </c>
      <c r="C197" s="11" t="s">
        <v>54</v>
      </c>
      <c r="D197" s="12">
        <v>1</v>
      </c>
      <c r="E197" s="26"/>
      <c r="F197" s="27">
        <f t="shared" si="1"/>
        <v>0</v>
      </c>
    </row>
    <row r="198" spans="1:6" ht="15">
      <c r="A198" s="37"/>
      <c r="B198" s="38"/>
      <c r="C198" s="11"/>
      <c r="D198" s="12"/>
      <c r="E198" s="26"/>
      <c r="F198" s="27"/>
    </row>
    <row r="199" spans="1:6" ht="90">
      <c r="A199" s="37" t="s">
        <v>65</v>
      </c>
      <c r="B199" s="23" t="s">
        <v>116</v>
      </c>
      <c r="C199" s="11"/>
      <c r="D199" s="12"/>
      <c r="E199" s="26"/>
      <c r="F199" s="27"/>
    </row>
    <row r="200" spans="1:6" ht="30">
      <c r="A200" s="16"/>
      <c r="B200" s="38" t="s">
        <v>120</v>
      </c>
      <c r="C200" s="11" t="s">
        <v>54</v>
      </c>
      <c r="D200" s="12">
        <v>4</v>
      </c>
      <c r="E200" s="26"/>
      <c r="F200" s="27">
        <f t="shared" si="1"/>
        <v>0</v>
      </c>
    </row>
    <row r="201" spans="1:6" ht="15">
      <c r="A201" s="16"/>
      <c r="B201" s="38"/>
      <c r="C201" s="11"/>
      <c r="D201" s="12"/>
      <c r="E201" s="26"/>
      <c r="F201" s="27"/>
    </row>
    <row r="202" spans="1:6" ht="60">
      <c r="A202" s="37" t="s">
        <v>66</v>
      </c>
      <c r="B202" s="23" t="s">
        <v>117</v>
      </c>
      <c r="C202" s="11" t="s">
        <v>54</v>
      </c>
      <c r="D202" s="12">
        <v>4</v>
      </c>
      <c r="E202" s="26"/>
      <c r="F202" s="27">
        <f t="shared" si="1"/>
        <v>0</v>
      </c>
    </row>
    <row r="203" spans="1:6" ht="15">
      <c r="A203" s="37"/>
      <c r="B203" s="70"/>
      <c r="C203" s="11"/>
      <c r="D203" s="12"/>
      <c r="E203" s="26"/>
      <c r="F203" s="27"/>
    </row>
    <row r="204" spans="1:6" ht="90">
      <c r="A204" s="16" t="s">
        <v>67</v>
      </c>
      <c r="B204" s="70" t="s">
        <v>123</v>
      </c>
      <c r="C204" s="11" t="s">
        <v>54</v>
      </c>
      <c r="D204" s="12">
        <v>7</v>
      </c>
      <c r="E204" s="26"/>
      <c r="F204" s="27">
        <f t="shared" si="1"/>
        <v>0</v>
      </c>
    </row>
    <row r="205" spans="1:6" ht="15">
      <c r="A205" s="16"/>
      <c r="B205" s="62"/>
      <c r="C205" s="11"/>
      <c r="D205" s="12"/>
      <c r="E205" s="26"/>
      <c r="F205" s="27"/>
    </row>
    <row r="206" spans="1:6" ht="120">
      <c r="A206" s="22" t="s">
        <v>83</v>
      </c>
      <c r="B206" s="53" t="s">
        <v>125</v>
      </c>
      <c r="C206" s="11"/>
      <c r="D206" s="12"/>
      <c r="E206" s="26"/>
      <c r="F206" s="27"/>
    </row>
    <row r="207" spans="1:6" ht="15">
      <c r="A207" s="22"/>
      <c r="B207" s="52" t="s">
        <v>126</v>
      </c>
      <c r="C207" s="24"/>
      <c r="D207" s="25"/>
      <c r="E207" s="26"/>
      <c r="F207" s="27"/>
    </row>
    <row r="208" spans="1:6" ht="15">
      <c r="A208" s="22"/>
      <c r="B208" s="52" t="s">
        <v>129</v>
      </c>
      <c r="C208" s="24" t="s">
        <v>57</v>
      </c>
      <c r="D208" s="25">
        <v>20</v>
      </c>
      <c r="E208" s="26"/>
      <c r="F208" s="27">
        <f t="shared" si="1"/>
        <v>0</v>
      </c>
    </row>
    <row r="209" spans="1:6" ht="15">
      <c r="A209" s="22"/>
      <c r="B209" s="52" t="s">
        <v>130</v>
      </c>
      <c r="C209" s="24" t="s">
        <v>57</v>
      </c>
      <c r="D209" s="25">
        <v>390</v>
      </c>
      <c r="E209" s="26"/>
      <c r="F209" s="27">
        <f t="shared" si="1"/>
        <v>0</v>
      </c>
    </row>
    <row r="210" spans="1:6" ht="15">
      <c r="A210" s="22"/>
      <c r="B210" s="52" t="s">
        <v>143</v>
      </c>
      <c r="C210" s="24" t="s">
        <v>57</v>
      </c>
      <c r="D210" s="25">
        <v>70</v>
      </c>
      <c r="E210" s="26"/>
      <c r="F210" s="27">
        <f t="shared" si="1"/>
        <v>0</v>
      </c>
    </row>
    <row r="211" spans="1:6" ht="15">
      <c r="A211" s="22"/>
      <c r="B211" s="52" t="s">
        <v>131</v>
      </c>
      <c r="C211" s="24" t="s">
        <v>57</v>
      </c>
      <c r="D211" s="25">
        <v>85</v>
      </c>
      <c r="E211" s="26"/>
      <c r="F211" s="27">
        <f t="shared" si="1"/>
        <v>0</v>
      </c>
    </row>
    <row r="212" spans="1:6" ht="15">
      <c r="A212" s="22"/>
      <c r="B212" s="52" t="s">
        <v>132</v>
      </c>
      <c r="C212" s="24" t="s">
        <v>57</v>
      </c>
      <c r="D212" s="25">
        <v>105</v>
      </c>
      <c r="E212" s="26"/>
      <c r="F212" s="27">
        <f t="shared" si="1"/>
        <v>0</v>
      </c>
    </row>
    <row r="213" spans="1:6" ht="15">
      <c r="A213" s="22"/>
      <c r="B213" s="52" t="s">
        <v>239</v>
      </c>
      <c r="C213" s="24" t="s">
        <v>57</v>
      </c>
      <c r="D213" s="25">
        <v>40</v>
      </c>
      <c r="E213" s="26"/>
      <c r="F213" s="27">
        <f t="shared" si="1"/>
        <v>0</v>
      </c>
    </row>
    <row r="214" spans="1:6" ht="15">
      <c r="A214" s="22"/>
      <c r="B214" s="52" t="s">
        <v>133</v>
      </c>
      <c r="C214" s="24" t="s">
        <v>57</v>
      </c>
      <c r="D214" s="25">
        <v>25</v>
      </c>
      <c r="E214" s="26"/>
      <c r="F214" s="27">
        <f t="shared" si="1"/>
        <v>0</v>
      </c>
    </row>
    <row r="215" spans="1:6" ht="15">
      <c r="A215" s="22"/>
      <c r="B215" s="52" t="s">
        <v>127</v>
      </c>
      <c r="C215" s="24"/>
      <c r="D215" s="25"/>
      <c r="E215" s="26"/>
      <c r="F215" s="27"/>
    </row>
    <row r="216" spans="1:6" ht="15">
      <c r="A216" s="22"/>
      <c r="B216" s="52" t="s">
        <v>134</v>
      </c>
      <c r="C216" s="24" t="s">
        <v>54</v>
      </c>
      <c r="D216" s="25">
        <v>40</v>
      </c>
      <c r="E216" s="26"/>
      <c r="F216" s="27">
        <f t="shared" si="1"/>
        <v>0</v>
      </c>
    </row>
    <row r="217" spans="1:6" ht="15">
      <c r="A217" s="22"/>
      <c r="B217" s="52" t="s">
        <v>135</v>
      </c>
      <c r="C217" s="24" t="s">
        <v>54</v>
      </c>
      <c r="D217" s="25">
        <v>25</v>
      </c>
      <c r="E217" s="26"/>
      <c r="F217" s="27">
        <f t="shared" si="1"/>
        <v>0</v>
      </c>
    </row>
    <row r="218" spans="1:6" ht="15">
      <c r="A218" s="22"/>
      <c r="B218" s="52" t="s">
        <v>136</v>
      </c>
      <c r="C218" s="24" t="s">
        <v>54</v>
      </c>
      <c r="D218" s="25">
        <v>20</v>
      </c>
      <c r="E218" s="26"/>
      <c r="F218" s="27">
        <f t="shared" si="1"/>
        <v>0</v>
      </c>
    </row>
    <row r="219" spans="1:6" ht="15">
      <c r="A219" s="22"/>
      <c r="B219" s="52" t="s">
        <v>240</v>
      </c>
      <c r="C219" s="24" t="s">
        <v>54</v>
      </c>
      <c r="D219" s="25">
        <v>14</v>
      </c>
      <c r="E219" s="26"/>
      <c r="F219" s="27">
        <f t="shared" si="1"/>
        <v>0</v>
      </c>
    </row>
    <row r="220" spans="1:6" ht="15">
      <c r="A220" s="22"/>
      <c r="B220" s="52" t="s">
        <v>137</v>
      </c>
      <c r="C220" s="24" t="s">
        <v>54</v>
      </c>
      <c r="D220" s="25">
        <v>25</v>
      </c>
      <c r="E220" s="26"/>
      <c r="F220" s="27">
        <f t="shared" si="1"/>
        <v>0</v>
      </c>
    </row>
    <row r="221" spans="1:6" ht="15">
      <c r="A221" s="16"/>
      <c r="B221" s="62"/>
      <c r="C221" s="11"/>
      <c r="D221" s="12"/>
      <c r="E221" s="26"/>
      <c r="F221" s="27"/>
    </row>
    <row r="222" spans="1:6" ht="210">
      <c r="A222" s="71" t="s">
        <v>113</v>
      </c>
      <c r="B222" s="53" t="s">
        <v>139</v>
      </c>
      <c r="C222" s="72"/>
      <c r="D222" s="73"/>
      <c r="E222" s="26"/>
      <c r="F222" s="27"/>
    </row>
    <row r="223" spans="1:6" ht="30">
      <c r="A223" s="71"/>
      <c r="B223" s="38" t="s">
        <v>140</v>
      </c>
      <c r="C223" s="24" t="s">
        <v>57</v>
      </c>
      <c r="D223" s="25">
        <v>4</v>
      </c>
      <c r="E223" s="26"/>
      <c r="F223" s="27">
        <f t="shared" si="1"/>
        <v>0</v>
      </c>
    </row>
    <row r="224" spans="1:6" ht="30">
      <c r="A224" s="71"/>
      <c r="B224" s="38" t="s">
        <v>141</v>
      </c>
      <c r="C224" s="24" t="s">
        <v>57</v>
      </c>
      <c r="D224" s="25">
        <v>10</v>
      </c>
      <c r="E224" s="26"/>
      <c r="F224" s="27">
        <f t="shared" si="1"/>
        <v>0</v>
      </c>
    </row>
    <row r="225" spans="1:6" ht="30">
      <c r="A225" s="71"/>
      <c r="B225" s="38" t="s">
        <v>241</v>
      </c>
      <c r="C225" s="24" t="s">
        <v>57</v>
      </c>
      <c r="D225" s="25">
        <v>10</v>
      </c>
      <c r="E225" s="26"/>
      <c r="F225" s="27">
        <f t="shared" si="1"/>
        <v>0</v>
      </c>
    </row>
    <row r="226" spans="2:6" ht="30">
      <c r="B226" s="38" t="s">
        <v>142</v>
      </c>
      <c r="C226" s="24" t="s">
        <v>57</v>
      </c>
      <c r="D226" s="25">
        <v>25</v>
      </c>
      <c r="E226" s="26"/>
      <c r="F226" s="27">
        <f t="shared" si="1"/>
        <v>0</v>
      </c>
    </row>
    <row r="227" spans="2:6" ht="15">
      <c r="B227" s="38"/>
      <c r="C227" s="11"/>
      <c r="D227" s="12"/>
      <c r="E227" s="26"/>
      <c r="F227" s="27"/>
    </row>
    <row r="228" spans="1:6" ht="75">
      <c r="A228" s="16" t="s">
        <v>114</v>
      </c>
      <c r="B228" s="23" t="s">
        <v>242</v>
      </c>
      <c r="C228" s="11" t="s">
        <v>294</v>
      </c>
      <c r="D228" s="12">
        <v>70</v>
      </c>
      <c r="E228" s="26"/>
      <c r="F228" s="27">
        <f>SUM(D228*E228)</f>
        <v>0</v>
      </c>
    </row>
    <row r="229" spans="1:6" ht="15">
      <c r="A229" s="37"/>
      <c r="B229" s="38"/>
      <c r="C229" s="11"/>
      <c r="D229" s="12"/>
      <c r="E229" s="26"/>
      <c r="F229" s="27"/>
    </row>
    <row r="230" spans="1:6" ht="60">
      <c r="A230" s="16" t="s">
        <v>115</v>
      </c>
      <c r="B230" s="38" t="s">
        <v>148</v>
      </c>
      <c r="C230" s="11"/>
      <c r="D230" s="12"/>
      <c r="E230" s="26"/>
      <c r="F230" s="27"/>
    </row>
    <row r="231" spans="1:6" ht="15">
      <c r="A231" s="16"/>
      <c r="B231" s="23" t="s">
        <v>145</v>
      </c>
      <c r="C231" s="11" t="s">
        <v>54</v>
      </c>
      <c r="D231" s="12">
        <v>20</v>
      </c>
      <c r="E231" s="26"/>
      <c r="F231" s="27">
        <f t="shared" si="1"/>
        <v>0</v>
      </c>
    </row>
    <row r="232" spans="1:6" ht="15">
      <c r="A232" s="16"/>
      <c r="B232" s="23" t="s">
        <v>149</v>
      </c>
      <c r="C232" s="11" t="s">
        <v>54</v>
      </c>
      <c r="D232" s="12">
        <v>39</v>
      </c>
      <c r="E232" s="26"/>
      <c r="F232" s="27">
        <f t="shared" si="1"/>
        <v>0</v>
      </c>
    </row>
    <row r="233" spans="1:6" ht="15">
      <c r="A233" s="16"/>
      <c r="B233" s="23" t="s">
        <v>147</v>
      </c>
      <c r="C233" s="11" t="s">
        <v>54</v>
      </c>
      <c r="D233" s="12">
        <v>10</v>
      </c>
      <c r="E233" s="26"/>
      <c r="F233" s="27">
        <f t="shared" si="1"/>
        <v>0</v>
      </c>
    </row>
    <row r="234" spans="1:6" ht="15">
      <c r="A234" s="16"/>
      <c r="B234" s="23" t="s">
        <v>244</v>
      </c>
      <c r="C234" s="11" t="s">
        <v>54</v>
      </c>
      <c r="D234" s="12">
        <v>10</v>
      </c>
      <c r="E234" s="26"/>
      <c r="F234" s="27">
        <f t="shared" si="1"/>
        <v>0</v>
      </c>
    </row>
    <row r="235" spans="1:6" ht="15">
      <c r="A235" s="16"/>
      <c r="B235" s="23" t="s">
        <v>151</v>
      </c>
      <c r="C235" s="11" t="s">
        <v>54</v>
      </c>
      <c r="D235" s="12">
        <v>25</v>
      </c>
      <c r="E235" s="26"/>
      <c r="F235" s="27">
        <f t="shared" si="1"/>
        <v>0</v>
      </c>
    </row>
    <row r="236" spans="1:6" ht="15">
      <c r="A236" s="37"/>
      <c r="B236" s="38"/>
      <c r="C236" s="11"/>
      <c r="D236" s="12"/>
      <c r="E236" s="26"/>
      <c r="F236" s="27"/>
    </row>
    <row r="237" spans="1:6" ht="60">
      <c r="A237" s="16" t="s">
        <v>118</v>
      </c>
      <c r="B237" s="38" t="s">
        <v>243</v>
      </c>
      <c r="C237" s="11"/>
      <c r="D237" s="12"/>
      <c r="E237" s="26"/>
      <c r="F237" s="27"/>
    </row>
    <row r="238" spans="1:6" ht="15">
      <c r="A238" s="16"/>
      <c r="B238" s="23" t="s">
        <v>149</v>
      </c>
      <c r="C238" s="11" t="s">
        <v>54</v>
      </c>
      <c r="D238" s="12">
        <v>350</v>
      </c>
      <c r="E238" s="26"/>
      <c r="F238" s="27">
        <f t="shared" si="1"/>
        <v>0</v>
      </c>
    </row>
    <row r="239" spans="1:6" ht="15">
      <c r="A239" s="16"/>
      <c r="B239" s="23" t="s">
        <v>150</v>
      </c>
      <c r="C239" s="11" t="s">
        <v>54</v>
      </c>
      <c r="D239" s="12">
        <v>70</v>
      </c>
      <c r="E239" s="26"/>
      <c r="F239" s="27">
        <f t="shared" si="1"/>
        <v>0</v>
      </c>
    </row>
    <row r="240" spans="1:6" ht="15">
      <c r="A240" s="16"/>
      <c r="B240" s="23" t="s">
        <v>146</v>
      </c>
      <c r="C240" s="11" t="s">
        <v>54</v>
      </c>
      <c r="D240" s="12">
        <v>85</v>
      </c>
      <c r="E240" s="26"/>
      <c r="F240" s="27">
        <f t="shared" si="1"/>
        <v>0</v>
      </c>
    </row>
    <row r="241" spans="1:6" ht="15">
      <c r="A241" s="16"/>
      <c r="B241" s="23" t="s">
        <v>147</v>
      </c>
      <c r="C241" s="11" t="s">
        <v>54</v>
      </c>
      <c r="D241" s="12">
        <v>95</v>
      </c>
      <c r="E241" s="26"/>
      <c r="F241" s="27">
        <f t="shared" si="1"/>
        <v>0</v>
      </c>
    </row>
    <row r="242" spans="1:6" ht="15">
      <c r="A242" s="37"/>
      <c r="B242" s="23" t="s">
        <v>244</v>
      </c>
      <c r="C242" s="11" t="s">
        <v>54</v>
      </c>
      <c r="D242" s="12">
        <v>30</v>
      </c>
      <c r="E242" s="26"/>
      <c r="F242" s="27">
        <f t="shared" si="1"/>
        <v>0</v>
      </c>
    </row>
    <row r="243" spans="1:6" ht="15">
      <c r="A243" s="37"/>
      <c r="B243" s="38"/>
      <c r="C243" s="11"/>
      <c r="D243" s="12"/>
      <c r="E243" s="26"/>
      <c r="F243" s="27"/>
    </row>
    <row r="244" spans="1:6" ht="180">
      <c r="A244" s="37" t="s">
        <v>119</v>
      </c>
      <c r="B244" s="23" t="s">
        <v>153</v>
      </c>
      <c r="C244" s="11" t="s">
        <v>52</v>
      </c>
      <c r="D244" s="12">
        <v>160</v>
      </c>
      <c r="E244" s="26"/>
      <c r="F244" s="27">
        <f>SUM(D244*E244)</f>
        <v>0</v>
      </c>
    </row>
    <row r="245" spans="1:6" ht="15">
      <c r="A245" s="37"/>
      <c r="B245" s="23"/>
      <c r="C245" s="11"/>
      <c r="D245" s="12"/>
      <c r="E245" s="26"/>
      <c r="F245" s="27"/>
    </row>
    <row r="246" spans="1:6" ht="195" customHeight="1">
      <c r="A246" s="37" t="s">
        <v>121</v>
      </c>
      <c r="B246" s="23" t="s">
        <v>152</v>
      </c>
      <c r="C246" s="11" t="s">
        <v>41</v>
      </c>
      <c r="D246" s="12">
        <v>1</v>
      </c>
      <c r="E246" s="26"/>
      <c r="F246" s="27">
        <f t="shared" si="1"/>
        <v>0</v>
      </c>
    </row>
    <row r="247" spans="1:6" ht="15">
      <c r="A247" s="37"/>
      <c r="B247" s="23"/>
      <c r="C247" s="11"/>
      <c r="D247" s="12"/>
      <c r="E247" s="26"/>
      <c r="F247" s="27"/>
    </row>
    <row r="248" spans="1:6" ht="60">
      <c r="A248" s="16" t="s">
        <v>122</v>
      </c>
      <c r="B248" s="23" t="s">
        <v>245</v>
      </c>
      <c r="C248" s="11" t="s">
        <v>41</v>
      </c>
      <c r="D248" s="12">
        <v>1</v>
      </c>
      <c r="E248" s="26"/>
      <c r="F248" s="27">
        <f t="shared" si="1"/>
        <v>0</v>
      </c>
    </row>
    <row r="249" spans="1:6" ht="15">
      <c r="A249" s="37"/>
      <c r="B249" s="23"/>
      <c r="C249" s="11"/>
      <c r="D249" s="12"/>
      <c r="E249" s="26"/>
      <c r="F249" s="27"/>
    </row>
    <row r="250" spans="1:6" ht="305.25" customHeight="1">
      <c r="A250" s="16" t="s">
        <v>128</v>
      </c>
      <c r="B250" s="23" t="s">
        <v>248</v>
      </c>
      <c r="C250" s="11"/>
      <c r="D250" s="12"/>
      <c r="E250" s="26"/>
      <c r="F250" s="27"/>
    </row>
    <row r="251" spans="1:6" ht="45">
      <c r="A251" s="16"/>
      <c r="B251" s="39" t="s">
        <v>249</v>
      </c>
      <c r="C251" s="11" t="s">
        <v>54</v>
      </c>
      <c r="D251" s="12">
        <v>1</v>
      </c>
      <c r="E251" s="26"/>
      <c r="F251" s="27"/>
    </row>
    <row r="252" spans="1:6" ht="75">
      <c r="A252" s="16"/>
      <c r="B252" s="39" t="s">
        <v>255</v>
      </c>
      <c r="C252" s="11" t="s">
        <v>54</v>
      </c>
      <c r="D252" s="12">
        <v>1</v>
      </c>
      <c r="E252" s="26"/>
      <c r="F252" s="27"/>
    </row>
    <row r="253" spans="1:6" ht="30">
      <c r="A253" s="16"/>
      <c r="B253" s="39" t="s">
        <v>250</v>
      </c>
      <c r="C253" s="11" t="s">
        <v>54</v>
      </c>
      <c r="D253" s="12">
        <v>1</v>
      </c>
      <c r="E253" s="26"/>
      <c r="F253" s="27"/>
    </row>
    <row r="254" spans="1:6" ht="45">
      <c r="A254" s="16"/>
      <c r="B254" s="39" t="s">
        <v>293</v>
      </c>
      <c r="C254" s="11" t="s">
        <v>54</v>
      </c>
      <c r="D254" s="12">
        <v>1</v>
      </c>
      <c r="E254" s="26"/>
      <c r="F254" s="27"/>
    </row>
    <row r="255" spans="1:6" ht="15">
      <c r="A255" s="16"/>
      <c r="B255" s="23" t="s">
        <v>251</v>
      </c>
      <c r="C255" s="11" t="s">
        <v>54</v>
      </c>
      <c r="D255" s="12">
        <v>1</v>
      </c>
      <c r="E255" s="26"/>
      <c r="F255" s="27"/>
    </row>
    <row r="256" spans="1:6" ht="30">
      <c r="A256" s="16"/>
      <c r="B256" s="23" t="s">
        <v>253</v>
      </c>
      <c r="C256" s="11" t="s">
        <v>54</v>
      </c>
      <c r="D256" s="12">
        <v>1</v>
      </c>
      <c r="E256" s="26"/>
      <c r="F256" s="27"/>
    </row>
    <row r="257" spans="1:6" ht="15">
      <c r="A257" s="16"/>
      <c r="B257" s="23" t="s">
        <v>252</v>
      </c>
      <c r="C257" s="11" t="s">
        <v>54</v>
      </c>
      <c r="D257" s="12">
        <v>7</v>
      </c>
      <c r="E257" s="26"/>
      <c r="F257" s="27"/>
    </row>
    <row r="258" spans="1:6" ht="15">
      <c r="A258" s="16"/>
      <c r="B258" s="23" t="s">
        <v>254</v>
      </c>
      <c r="C258" s="11" t="s">
        <v>54</v>
      </c>
      <c r="D258" s="12">
        <v>1</v>
      </c>
      <c r="E258" s="26"/>
      <c r="F258" s="27"/>
    </row>
    <row r="259" spans="1:6" ht="30">
      <c r="A259" s="16"/>
      <c r="B259" s="55" t="s">
        <v>256</v>
      </c>
      <c r="C259" s="20" t="s">
        <v>54</v>
      </c>
      <c r="D259" s="21">
        <v>1</v>
      </c>
      <c r="E259" s="26"/>
      <c r="F259" s="27"/>
    </row>
    <row r="260" spans="1:6" ht="15">
      <c r="A260" s="16"/>
      <c r="B260" s="23"/>
      <c r="C260" s="74" t="s">
        <v>41</v>
      </c>
      <c r="D260" s="75">
        <v>1</v>
      </c>
      <c r="E260" s="26"/>
      <c r="F260" s="27">
        <f>SUM(D260*E260)</f>
        <v>0</v>
      </c>
    </row>
    <row r="261" spans="1:6" ht="15">
      <c r="A261" s="37"/>
      <c r="B261" s="64"/>
      <c r="C261" s="11"/>
      <c r="D261" s="12"/>
      <c r="E261" s="26"/>
      <c r="F261" s="27"/>
    </row>
    <row r="262" spans="1:6" ht="90">
      <c r="A262" s="16" t="s">
        <v>124</v>
      </c>
      <c r="B262" s="23" t="s">
        <v>257</v>
      </c>
      <c r="E262" s="26"/>
      <c r="F262" s="27"/>
    </row>
    <row r="263" spans="2:6" ht="30">
      <c r="B263" s="23" t="s">
        <v>258</v>
      </c>
      <c r="C263" s="50" t="s">
        <v>156</v>
      </c>
      <c r="D263" s="51">
        <v>1</v>
      </c>
      <c r="E263" s="26"/>
      <c r="F263" s="27">
        <f>SUM(D263*E263)</f>
        <v>0</v>
      </c>
    </row>
    <row r="264" spans="2:6" ht="30">
      <c r="B264" s="23" t="s">
        <v>259</v>
      </c>
      <c r="C264" s="50" t="s">
        <v>156</v>
      </c>
      <c r="D264" s="51">
        <v>1</v>
      </c>
      <c r="E264" s="26"/>
      <c r="F264" s="27">
        <f>SUM(D264*E264)</f>
        <v>0</v>
      </c>
    </row>
    <row r="265" spans="2:6" ht="15">
      <c r="B265" s="23"/>
      <c r="C265" s="50"/>
      <c r="D265" s="51"/>
      <c r="E265" s="26"/>
      <c r="F265" s="27"/>
    </row>
    <row r="266" spans="1:6" ht="225">
      <c r="A266" s="37" t="s">
        <v>138</v>
      </c>
      <c r="B266" s="23" t="s">
        <v>286</v>
      </c>
      <c r="C266" s="11"/>
      <c r="D266" s="12"/>
      <c r="E266" s="26"/>
      <c r="F266" s="27"/>
    </row>
    <row r="267" spans="1:6" ht="75">
      <c r="A267" s="37"/>
      <c r="B267" s="23" t="s">
        <v>300</v>
      </c>
      <c r="C267" s="11" t="s">
        <v>284</v>
      </c>
      <c r="D267" s="12">
        <v>1</v>
      </c>
      <c r="E267" s="26"/>
      <c r="F267" s="27">
        <f>SUM(D267*E267)</f>
        <v>0</v>
      </c>
    </row>
    <row r="268" spans="2:6" ht="15">
      <c r="B268" s="23"/>
      <c r="C268" s="50"/>
      <c r="D268" s="51"/>
      <c r="E268" s="26"/>
      <c r="F268" s="27"/>
    </row>
    <row r="269" spans="2:6" ht="15">
      <c r="B269" s="23"/>
      <c r="C269" s="50"/>
      <c r="D269" s="51"/>
      <c r="E269" s="26"/>
      <c r="F269" s="27"/>
    </row>
    <row r="270" spans="1:6" ht="165">
      <c r="A270" s="37" t="s">
        <v>144</v>
      </c>
      <c r="B270" s="23" t="s">
        <v>292</v>
      </c>
      <c r="C270" s="50"/>
      <c r="D270" s="51"/>
      <c r="E270" s="26"/>
      <c r="F270" s="27"/>
    </row>
    <row r="271" spans="1:6" ht="15">
      <c r="A271" s="37"/>
      <c r="B271" s="62" t="s">
        <v>77</v>
      </c>
      <c r="C271" s="11" t="s">
        <v>54</v>
      </c>
      <c r="D271" s="12">
        <v>2</v>
      </c>
      <c r="E271" s="26"/>
      <c r="F271" s="27">
        <f>SUM(D271*E271)</f>
        <v>0</v>
      </c>
    </row>
    <row r="272" spans="1:6" ht="15">
      <c r="A272" s="37"/>
      <c r="B272" s="62" t="s">
        <v>209</v>
      </c>
      <c r="C272" s="11" t="s">
        <v>54</v>
      </c>
      <c r="D272" s="12">
        <v>2</v>
      </c>
      <c r="E272" s="26"/>
      <c r="F272" s="27">
        <f>SUM(D272*E272)</f>
        <v>0</v>
      </c>
    </row>
    <row r="273" spans="2:6" ht="15">
      <c r="B273" s="23"/>
      <c r="C273" s="50"/>
      <c r="D273" s="51"/>
      <c r="E273" s="26"/>
      <c r="F273" s="27"/>
    </row>
    <row r="274" spans="1:6" ht="45">
      <c r="A274" s="22" t="s">
        <v>285</v>
      </c>
      <c r="B274" s="58" t="s">
        <v>154</v>
      </c>
      <c r="C274" s="74" t="s">
        <v>41</v>
      </c>
      <c r="D274" s="75">
        <v>1</v>
      </c>
      <c r="E274" s="26"/>
      <c r="F274" s="27">
        <f>SUM(D274*E274)</f>
        <v>0</v>
      </c>
    </row>
    <row r="275" spans="1:6" ht="15">
      <c r="A275" s="37"/>
      <c r="B275" s="23"/>
      <c r="C275" s="11"/>
      <c r="D275" s="12"/>
      <c r="E275" s="26"/>
      <c r="F275" s="27"/>
    </row>
    <row r="276" spans="1:6" ht="15">
      <c r="A276" s="16" t="s">
        <v>291</v>
      </c>
      <c r="B276" s="23" t="s">
        <v>246</v>
      </c>
      <c r="E276" s="26"/>
      <c r="F276" s="27"/>
    </row>
    <row r="277" spans="1:6" ht="75">
      <c r="A277" s="16"/>
      <c r="B277" s="43" t="s">
        <v>155</v>
      </c>
      <c r="C277" s="74" t="s">
        <v>41</v>
      </c>
      <c r="D277" s="75">
        <v>1</v>
      </c>
      <c r="E277" s="26"/>
      <c r="F277" s="27">
        <f>SUM(D277*E277)</f>
        <v>0</v>
      </c>
    </row>
    <row r="278" spans="1:6" ht="161.25" customHeight="1">
      <c r="A278" s="16"/>
      <c r="B278" s="17" t="s">
        <v>19</v>
      </c>
      <c r="C278" s="74" t="s">
        <v>41</v>
      </c>
      <c r="D278" s="75">
        <v>1</v>
      </c>
      <c r="E278" s="26"/>
      <c r="F278" s="27">
        <f>SUM(D278*E278)</f>
        <v>0</v>
      </c>
    </row>
    <row r="279" spans="1:6" ht="15">
      <c r="A279" s="37"/>
      <c r="B279" s="23"/>
      <c r="C279" s="11"/>
      <c r="D279" s="12"/>
      <c r="E279" s="26"/>
      <c r="F279" s="27"/>
    </row>
    <row r="280" spans="1:6" ht="15.75" thickBot="1">
      <c r="A280" s="46"/>
      <c r="B280" s="46"/>
      <c r="C280" s="46"/>
      <c r="D280" s="46"/>
      <c r="E280" s="47"/>
      <c r="F280" s="76"/>
    </row>
    <row r="281" spans="1:6" ht="15">
      <c r="A281" s="48"/>
      <c r="E281" s="26"/>
      <c r="F281" s="27"/>
    </row>
    <row r="282" spans="1:6" ht="15">
      <c r="A282" s="48"/>
      <c r="B282" s="32" t="s">
        <v>20</v>
      </c>
      <c r="E282" s="30"/>
      <c r="F282" s="33">
        <f>SUM(F67:F278)</f>
        <v>0</v>
      </c>
    </row>
    <row r="283" spans="1:6" ht="15">
      <c r="A283" s="48"/>
      <c r="B283" s="39"/>
      <c r="C283" s="11"/>
      <c r="D283" s="12"/>
      <c r="E283" s="26"/>
      <c r="F283" s="27"/>
    </row>
    <row r="284" spans="1:6" ht="15">
      <c r="A284" s="48"/>
      <c r="B284" s="39"/>
      <c r="C284" s="11"/>
      <c r="D284" s="12"/>
      <c r="E284" s="26"/>
      <c r="F284" s="27"/>
    </row>
    <row r="285" spans="1:6" ht="15">
      <c r="A285" s="9"/>
      <c r="C285" s="11"/>
      <c r="D285" s="12"/>
      <c r="E285" s="26"/>
      <c r="F285" s="27"/>
    </row>
    <row r="286" spans="1:6" ht="15">
      <c r="A286" s="9"/>
      <c r="B286" s="1" t="s">
        <v>260</v>
      </c>
      <c r="C286" s="11"/>
      <c r="D286" s="12"/>
      <c r="E286" s="26"/>
      <c r="F286" s="27"/>
    </row>
    <row r="287" spans="1:6" ht="15">
      <c r="A287" s="9"/>
      <c r="C287" s="11"/>
      <c r="D287" s="12"/>
      <c r="E287" s="26"/>
      <c r="F287" s="27"/>
    </row>
    <row r="288" spans="1:6" ht="84" customHeight="1">
      <c r="A288" s="9" t="s">
        <v>5</v>
      </c>
      <c r="B288" s="18" t="s">
        <v>261</v>
      </c>
      <c r="C288" s="1" t="s">
        <v>41</v>
      </c>
      <c r="D288" s="12">
        <v>1</v>
      </c>
      <c r="E288" s="26"/>
      <c r="F288" s="27">
        <f>SUM(D288*E288)</f>
        <v>0</v>
      </c>
    </row>
    <row r="289" spans="2:6" ht="15">
      <c r="B289" s="38"/>
      <c r="C289" s="11"/>
      <c r="D289" s="12"/>
      <c r="E289" s="26"/>
      <c r="F289" s="27"/>
    </row>
    <row r="290" spans="1:6" ht="202.5" customHeight="1">
      <c r="A290" s="37" t="s">
        <v>7</v>
      </c>
      <c r="B290" s="23" t="s">
        <v>157</v>
      </c>
      <c r="E290" s="26"/>
      <c r="F290" s="27"/>
    </row>
    <row r="291" spans="2:6" ht="15">
      <c r="B291" s="38" t="s">
        <v>60</v>
      </c>
      <c r="C291" s="11" t="s">
        <v>54</v>
      </c>
      <c r="D291" s="12">
        <v>3</v>
      </c>
      <c r="E291" s="26"/>
      <c r="F291" s="27">
        <f>SUM(D291*E291)</f>
        <v>0</v>
      </c>
    </row>
    <row r="292" spans="2:6" ht="45">
      <c r="B292" s="38" t="s">
        <v>264</v>
      </c>
      <c r="C292" s="11" t="s">
        <v>54</v>
      </c>
      <c r="D292" s="12">
        <v>1</v>
      </c>
      <c r="E292" s="26"/>
      <c r="F292" s="27">
        <f>SUM(D292*E292)</f>
        <v>0</v>
      </c>
    </row>
    <row r="293" spans="2:6" ht="15">
      <c r="B293" s="38" t="s">
        <v>262</v>
      </c>
      <c r="C293" s="11" t="s">
        <v>54</v>
      </c>
      <c r="D293" s="12">
        <v>1</v>
      </c>
      <c r="E293" s="26"/>
      <c r="F293" s="27">
        <f>SUM(D293*E293)</f>
        <v>0</v>
      </c>
    </row>
    <row r="294" spans="1:6" ht="15">
      <c r="A294" s="9"/>
      <c r="C294" s="11"/>
      <c r="D294" s="12"/>
      <c r="E294" s="26"/>
      <c r="F294" s="27"/>
    </row>
    <row r="295" spans="1:6" ht="135">
      <c r="A295" s="37" t="s">
        <v>8</v>
      </c>
      <c r="B295" s="23" t="s">
        <v>158</v>
      </c>
      <c r="C295" s="11"/>
      <c r="D295" s="12"/>
      <c r="E295" s="26"/>
      <c r="F295" s="27"/>
    </row>
    <row r="296" spans="2:6" ht="15">
      <c r="B296" s="38" t="s">
        <v>263</v>
      </c>
      <c r="C296" s="11" t="s">
        <v>54</v>
      </c>
      <c r="D296" s="12">
        <v>1</v>
      </c>
      <c r="E296" s="26"/>
      <c r="F296" s="27">
        <f>SUM(D296*E296)</f>
        <v>0</v>
      </c>
    </row>
    <row r="297" spans="2:6" ht="15">
      <c r="B297" s="38" t="s">
        <v>265</v>
      </c>
      <c r="C297" s="11" t="s">
        <v>54</v>
      </c>
      <c r="D297" s="12">
        <v>1</v>
      </c>
      <c r="E297" s="26"/>
      <c r="F297" s="27">
        <f>SUM(D297*E297)</f>
        <v>0</v>
      </c>
    </row>
    <row r="298" spans="2:6" ht="15">
      <c r="B298" s="38"/>
      <c r="C298" s="11"/>
      <c r="D298" s="12"/>
      <c r="E298" s="26"/>
      <c r="F298" s="27"/>
    </row>
    <row r="299" spans="1:6" ht="60">
      <c r="A299" s="37" t="s">
        <v>9</v>
      </c>
      <c r="B299" s="23" t="s">
        <v>159</v>
      </c>
      <c r="E299" s="26"/>
      <c r="F299" s="27"/>
    </row>
    <row r="300" spans="1:6" ht="15">
      <c r="A300" s="37"/>
      <c r="B300" s="38" t="s">
        <v>266</v>
      </c>
      <c r="C300" s="11" t="s">
        <v>54</v>
      </c>
      <c r="D300" s="12">
        <v>2</v>
      </c>
      <c r="E300" s="26"/>
      <c r="F300" s="27">
        <f>SUM(D300*E300)</f>
        <v>0</v>
      </c>
    </row>
    <row r="301" spans="2:6" ht="15">
      <c r="B301" s="38"/>
      <c r="C301" s="11"/>
      <c r="D301" s="12"/>
      <c r="E301" s="26"/>
      <c r="F301" s="27"/>
    </row>
    <row r="302" spans="1:6" ht="45">
      <c r="A302" s="37" t="s">
        <v>10</v>
      </c>
      <c r="B302" s="23" t="s">
        <v>160</v>
      </c>
      <c r="E302" s="26"/>
      <c r="F302" s="27"/>
    </row>
    <row r="303" spans="2:6" ht="15">
      <c r="B303" s="38" t="s">
        <v>267</v>
      </c>
      <c r="C303" s="11" t="s">
        <v>54</v>
      </c>
      <c r="D303" s="12">
        <v>1</v>
      </c>
      <c r="E303" s="26"/>
      <c r="F303" s="27">
        <f>SUM(D303*E303)</f>
        <v>0</v>
      </c>
    </row>
    <row r="304" spans="2:6" ht="15">
      <c r="B304" s="38"/>
      <c r="C304" s="11"/>
      <c r="D304" s="12"/>
      <c r="E304" s="26"/>
      <c r="F304" s="27"/>
    </row>
    <row r="305" spans="1:6" ht="255">
      <c r="A305" s="37" t="s">
        <v>23</v>
      </c>
      <c r="B305" s="10" t="s">
        <v>167</v>
      </c>
      <c r="E305" s="26"/>
      <c r="F305" s="27"/>
    </row>
    <row r="306" spans="2:6" ht="15">
      <c r="B306" s="38" t="s">
        <v>161</v>
      </c>
      <c r="C306" s="11" t="s">
        <v>57</v>
      </c>
      <c r="D306" s="12">
        <v>20</v>
      </c>
      <c r="E306" s="26"/>
      <c r="F306" s="27">
        <f>SUM(D306*E306)</f>
        <v>0</v>
      </c>
    </row>
    <row r="307" spans="2:6" ht="15">
      <c r="B307" s="38"/>
      <c r="C307" s="11"/>
      <c r="D307" s="12"/>
      <c r="E307" s="26"/>
      <c r="F307" s="27"/>
    </row>
    <row r="308" spans="1:6" ht="156" customHeight="1">
      <c r="A308" s="37" t="s">
        <v>24</v>
      </c>
      <c r="B308" s="23" t="s">
        <v>268</v>
      </c>
      <c r="C308" s="11" t="s">
        <v>165</v>
      </c>
      <c r="D308" s="12">
        <v>1</v>
      </c>
      <c r="E308" s="26"/>
      <c r="F308" s="27">
        <f>SUM(D308*E308)</f>
        <v>0</v>
      </c>
    </row>
    <row r="309" spans="1:6" ht="15">
      <c r="A309" s="9"/>
      <c r="C309" s="11"/>
      <c r="D309" s="12"/>
      <c r="E309" s="26"/>
      <c r="F309" s="27"/>
    </row>
    <row r="310" spans="1:6" ht="158.25" customHeight="1">
      <c r="A310" s="37" t="s">
        <v>44</v>
      </c>
      <c r="B310" s="10" t="s">
        <v>162</v>
      </c>
      <c r="C310" s="11"/>
      <c r="D310" s="12"/>
      <c r="E310" s="26"/>
      <c r="F310" s="27"/>
    </row>
    <row r="311" spans="1:6" ht="15">
      <c r="A311" s="37"/>
      <c r="B311" s="38" t="s">
        <v>163</v>
      </c>
      <c r="C311" s="11" t="s">
        <v>54</v>
      </c>
      <c r="D311" s="12">
        <v>2</v>
      </c>
      <c r="E311" s="26"/>
      <c r="F311" s="27">
        <f>SUM(D311*E311)</f>
        <v>0</v>
      </c>
    </row>
    <row r="312" spans="1:6" ht="30">
      <c r="A312" s="37"/>
      <c r="B312" s="38" t="s">
        <v>290</v>
      </c>
      <c r="C312" s="11" t="s">
        <v>54</v>
      </c>
      <c r="D312" s="12">
        <v>1</v>
      </c>
      <c r="E312" s="26"/>
      <c r="F312" s="27">
        <f>SUM(D312*E312)</f>
        <v>0</v>
      </c>
    </row>
    <row r="313" spans="2:6" ht="15">
      <c r="B313" s="38"/>
      <c r="C313" s="11"/>
      <c r="D313" s="12"/>
      <c r="E313" s="26"/>
      <c r="F313" s="27"/>
    </row>
    <row r="314" spans="1:6" ht="45">
      <c r="A314" s="16" t="s">
        <v>46</v>
      </c>
      <c r="B314" s="23" t="s">
        <v>276</v>
      </c>
      <c r="C314" s="11"/>
      <c r="D314" s="12"/>
      <c r="E314" s="26"/>
      <c r="F314" s="27"/>
    </row>
    <row r="315" spans="1:6" ht="15">
      <c r="A315" s="16"/>
      <c r="B315" s="23" t="s">
        <v>166</v>
      </c>
      <c r="C315" s="11" t="s">
        <v>54</v>
      </c>
      <c r="D315" s="12">
        <v>12</v>
      </c>
      <c r="E315" s="26"/>
      <c r="F315" s="27">
        <f>SUM(D315*E315)</f>
        <v>0</v>
      </c>
    </row>
    <row r="316" spans="1:6" ht="15">
      <c r="A316" s="16"/>
      <c r="B316" s="23"/>
      <c r="C316" s="11"/>
      <c r="D316" s="12"/>
      <c r="E316" s="26"/>
      <c r="F316" s="27"/>
    </row>
    <row r="317" spans="1:6" ht="45">
      <c r="A317" s="37" t="s">
        <v>47</v>
      </c>
      <c r="B317" s="38" t="s">
        <v>280</v>
      </c>
      <c r="C317" s="11"/>
      <c r="D317" s="12"/>
      <c r="E317" s="26"/>
      <c r="F317" s="27"/>
    </row>
    <row r="318" spans="2:6" ht="30">
      <c r="B318" s="38" t="s">
        <v>278</v>
      </c>
      <c r="C318" s="11"/>
      <c r="D318" s="12"/>
      <c r="E318" s="26"/>
      <c r="F318" s="27"/>
    </row>
    <row r="319" spans="2:6" ht="60">
      <c r="B319" s="38" t="s">
        <v>281</v>
      </c>
      <c r="C319" s="11"/>
      <c r="D319" s="12"/>
      <c r="E319" s="26"/>
      <c r="F319" s="27"/>
    </row>
    <row r="320" spans="1:6" ht="30">
      <c r="A320" s="77"/>
      <c r="B320" s="36" t="s">
        <v>282</v>
      </c>
      <c r="C320" s="11"/>
      <c r="D320" s="12"/>
      <c r="E320" s="26"/>
      <c r="F320" s="27"/>
    </row>
    <row r="321" spans="1:6" ht="30">
      <c r="A321" s="77"/>
      <c r="B321" s="36" t="s">
        <v>279</v>
      </c>
      <c r="C321" s="11" t="s">
        <v>41</v>
      </c>
      <c r="D321" s="12">
        <v>1</v>
      </c>
      <c r="E321" s="26"/>
      <c r="F321" s="27">
        <f>SUM(D321*E321)</f>
        <v>0</v>
      </c>
    </row>
    <row r="322" spans="1:6" ht="15">
      <c r="A322" s="77"/>
      <c r="B322" s="36"/>
      <c r="C322" s="11"/>
      <c r="D322" s="12"/>
      <c r="E322" s="26"/>
      <c r="F322" s="27"/>
    </row>
    <row r="323" spans="1:6" ht="48" customHeight="1">
      <c r="A323" s="37" t="s">
        <v>48</v>
      </c>
      <c r="B323" s="43" t="s">
        <v>164</v>
      </c>
      <c r="C323" s="11" t="s">
        <v>41</v>
      </c>
      <c r="D323" s="12">
        <v>1</v>
      </c>
      <c r="E323" s="26"/>
      <c r="F323" s="27">
        <f>SUM(D323*E323)</f>
        <v>0</v>
      </c>
    </row>
    <row r="324" spans="1:6" ht="15">
      <c r="A324" s="37"/>
      <c r="B324" s="43"/>
      <c r="C324" s="11"/>
      <c r="D324" s="12"/>
      <c r="E324" s="26"/>
      <c r="F324" s="27"/>
    </row>
    <row r="325" spans="1:6" ht="105">
      <c r="A325" s="37" t="s">
        <v>49</v>
      </c>
      <c r="B325" s="18" t="s">
        <v>269</v>
      </c>
      <c r="C325" s="11" t="s">
        <v>41</v>
      </c>
      <c r="D325" s="12">
        <v>1</v>
      </c>
      <c r="E325" s="26"/>
      <c r="F325" s="27">
        <f>SUM(D325*E325)</f>
        <v>0</v>
      </c>
    </row>
    <row r="326" spans="1:6" ht="15">
      <c r="A326" s="9"/>
      <c r="C326" s="11"/>
      <c r="D326" s="12"/>
      <c r="E326" s="26"/>
      <c r="F326" s="27"/>
    </row>
    <row r="327" spans="1:6" ht="15.75" thickBot="1">
      <c r="A327" s="46"/>
      <c r="B327" s="46"/>
      <c r="C327" s="46"/>
      <c r="D327" s="46"/>
      <c r="E327" s="47"/>
      <c r="F327" s="76"/>
    </row>
    <row r="328" spans="1:6" ht="15">
      <c r="A328" s="48"/>
      <c r="E328" s="26"/>
      <c r="F328" s="27"/>
    </row>
    <row r="329" spans="1:6" ht="15">
      <c r="A329" s="48"/>
      <c r="B329" s="32" t="s">
        <v>21</v>
      </c>
      <c r="E329" s="30"/>
      <c r="F329" s="33">
        <f>SUM(F287:F325)</f>
        <v>0</v>
      </c>
    </row>
    <row r="330" spans="1:6" ht="15">
      <c r="A330" s="9"/>
      <c r="C330" s="11"/>
      <c r="D330" s="12"/>
      <c r="E330" s="26"/>
      <c r="F330" s="27"/>
    </row>
    <row r="331" spans="1:6" ht="15">
      <c r="A331" s="9"/>
      <c r="B331" s="1" t="s">
        <v>270</v>
      </c>
      <c r="C331" s="11"/>
      <c r="D331" s="12"/>
      <c r="E331" s="26"/>
      <c r="F331" s="27"/>
    </row>
    <row r="332" spans="1:6" ht="15">
      <c r="A332" s="9"/>
      <c r="C332" s="11"/>
      <c r="D332" s="12"/>
      <c r="E332" s="26"/>
      <c r="F332" s="27"/>
    </row>
    <row r="333" spans="1:6" ht="60">
      <c r="A333" s="37" t="s">
        <v>5</v>
      </c>
      <c r="B333" s="10" t="s">
        <v>168</v>
      </c>
      <c r="C333" s="11"/>
      <c r="D333" s="12"/>
      <c r="E333" s="26"/>
      <c r="F333" s="27"/>
    </row>
    <row r="334" spans="1:6" ht="15">
      <c r="A334" s="37"/>
      <c r="B334" s="39" t="s">
        <v>169</v>
      </c>
      <c r="C334" s="11" t="s">
        <v>57</v>
      </c>
      <c r="D334" s="12">
        <v>10</v>
      </c>
      <c r="E334" s="26"/>
      <c r="F334" s="27">
        <f>SUM(D334*E334)</f>
        <v>0</v>
      </c>
    </row>
    <row r="335" spans="1:6" ht="15">
      <c r="A335" s="37"/>
      <c r="B335" s="39"/>
      <c r="C335" s="11"/>
      <c r="D335" s="12"/>
      <c r="E335" s="26"/>
      <c r="F335" s="27"/>
    </row>
    <row r="336" spans="1:6" ht="75">
      <c r="A336" s="37" t="s">
        <v>7</v>
      </c>
      <c r="B336" s="10" t="s">
        <v>170</v>
      </c>
      <c r="C336" s="11"/>
      <c r="D336" s="12"/>
      <c r="E336" s="26"/>
      <c r="F336" s="27"/>
    </row>
    <row r="337" spans="1:6" ht="15">
      <c r="A337" s="9"/>
      <c r="B337" s="39" t="s">
        <v>171</v>
      </c>
      <c r="E337" s="26"/>
      <c r="F337" s="27"/>
    </row>
    <row r="338" spans="1:6" ht="15">
      <c r="A338" s="9"/>
      <c r="B338" s="39" t="s">
        <v>172</v>
      </c>
      <c r="C338" s="11" t="s">
        <v>54</v>
      </c>
      <c r="D338" s="12">
        <v>25</v>
      </c>
      <c r="E338" s="26"/>
      <c r="F338" s="27">
        <f aca="true" t="shared" si="2" ref="F338:F351">SUM(D338*E338)</f>
        <v>0</v>
      </c>
    </row>
    <row r="339" spans="1:6" ht="15">
      <c r="A339" s="9"/>
      <c r="B339" s="39" t="s">
        <v>274</v>
      </c>
      <c r="C339" s="11" t="s">
        <v>54</v>
      </c>
      <c r="D339" s="12">
        <v>3</v>
      </c>
      <c r="E339" s="26"/>
      <c r="F339" s="27">
        <f t="shared" si="2"/>
        <v>0</v>
      </c>
    </row>
    <row r="340" spans="1:6" ht="15">
      <c r="A340" s="9"/>
      <c r="B340" s="39" t="s">
        <v>173</v>
      </c>
      <c r="E340" s="26"/>
      <c r="F340" s="27"/>
    </row>
    <row r="341" spans="1:6" ht="15">
      <c r="A341" s="9"/>
      <c r="B341" s="39" t="s">
        <v>174</v>
      </c>
      <c r="C341" s="11" t="s">
        <v>54</v>
      </c>
      <c r="D341" s="12">
        <v>3</v>
      </c>
      <c r="E341" s="26"/>
      <c r="F341" s="27">
        <f t="shared" si="2"/>
        <v>0</v>
      </c>
    </row>
    <row r="342" spans="1:6" ht="15">
      <c r="A342" s="9"/>
      <c r="B342" s="39" t="s">
        <v>271</v>
      </c>
      <c r="E342" s="26"/>
      <c r="F342" s="27"/>
    </row>
    <row r="343" spans="1:6" ht="15">
      <c r="A343" s="9"/>
      <c r="B343" s="39" t="s">
        <v>169</v>
      </c>
      <c r="C343" s="11" t="s">
        <v>54</v>
      </c>
      <c r="D343" s="12">
        <v>1</v>
      </c>
      <c r="E343" s="26"/>
      <c r="F343" s="27">
        <f t="shared" si="2"/>
        <v>0</v>
      </c>
    </row>
    <row r="344" spans="1:6" ht="15">
      <c r="A344" s="9"/>
      <c r="B344" s="39" t="s">
        <v>272</v>
      </c>
      <c r="E344" s="26"/>
      <c r="F344" s="27"/>
    </row>
    <row r="345" spans="1:6" ht="15">
      <c r="A345" s="9"/>
      <c r="B345" s="39" t="s">
        <v>273</v>
      </c>
      <c r="C345" s="11" t="s">
        <v>54</v>
      </c>
      <c r="D345" s="12">
        <v>2</v>
      </c>
      <c r="E345" s="26"/>
      <c r="F345" s="27">
        <f t="shared" si="2"/>
        <v>0</v>
      </c>
    </row>
    <row r="346" spans="1:6" ht="15">
      <c r="A346" s="9"/>
      <c r="B346" s="39"/>
      <c r="C346" s="11"/>
      <c r="D346" s="12"/>
      <c r="E346" s="26"/>
      <c r="F346" s="27"/>
    </row>
    <row r="347" spans="1:6" ht="30">
      <c r="A347" s="37" t="s">
        <v>8</v>
      </c>
      <c r="B347" s="44" t="s">
        <v>178</v>
      </c>
      <c r="E347" s="26"/>
      <c r="F347" s="27"/>
    </row>
    <row r="348" spans="1:6" ht="15">
      <c r="A348" s="37"/>
      <c r="B348" s="38" t="s">
        <v>179</v>
      </c>
      <c r="C348" s="11" t="s">
        <v>54</v>
      </c>
      <c r="D348" s="12">
        <v>2</v>
      </c>
      <c r="E348" s="26"/>
      <c r="F348" s="27">
        <f t="shared" si="2"/>
        <v>0</v>
      </c>
    </row>
    <row r="349" spans="1:6" ht="15">
      <c r="A349" s="37"/>
      <c r="B349" s="38"/>
      <c r="C349" s="11"/>
      <c r="D349" s="12"/>
      <c r="E349" s="26"/>
      <c r="F349" s="27"/>
    </row>
    <row r="350" spans="1:6" ht="45">
      <c r="A350" s="16" t="s">
        <v>9</v>
      </c>
      <c r="B350" s="23" t="s">
        <v>275</v>
      </c>
      <c r="C350" s="11"/>
      <c r="D350" s="12"/>
      <c r="E350" s="26"/>
      <c r="F350" s="27"/>
    </row>
    <row r="351" spans="1:6" ht="15">
      <c r="A351" s="16"/>
      <c r="B351" s="23" t="s">
        <v>277</v>
      </c>
      <c r="C351" s="11" t="s">
        <v>54</v>
      </c>
      <c r="D351" s="12">
        <v>10</v>
      </c>
      <c r="E351" s="26"/>
      <c r="F351" s="27">
        <f t="shared" si="2"/>
        <v>0</v>
      </c>
    </row>
    <row r="352" spans="1:6" ht="15">
      <c r="A352" s="37"/>
      <c r="B352" s="23"/>
      <c r="C352" s="11"/>
      <c r="D352" s="12"/>
      <c r="E352" s="26"/>
      <c r="F352" s="27"/>
    </row>
    <row r="353" spans="1:6" ht="15.75" thickBot="1">
      <c r="A353" s="46"/>
      <c r="B353" s="46"/>
      <c r="C353" s="46"/>
      <c r="D353" s="46"/>
      <c r="E353" s="47"/>
      <c r="F353" s="76"/>
    </row>
    <row r="354" spans="1:6" ht="15">
      <c r="A354" s="48"/>
      <c r="E354" s="26"/>
      <c r="F354" s="27"/>
    </row>
    <row r="355" spans="1:6" ht="15">
      <c r="A355" s="48"/>
      <c r="B355" s="32" t="s">
        <v>175</v>
      </c>
      <c r="E355" s="30"/>
      <c r="F355" s="33">
        <f>SUM(F334:F351)</f>
        <v>0</v>
      </c>
    </row>
    <row r="356" spans="1:6" ht="15">
      <c r="A356" s="9"/>
      <c r="B356" s="17"/>
      <c r="C356" s="11"/>
      <c r="D356" s="12"/>
      <c r="E356" s="26"/>
      <c r="F356" s="27"/>
    </row>
    <row r="357" spans="1:6" ht="15">
      <c r="A357" s="37"/>
      <c r="B357" s="18"/>
      <c r="C357" s="11"/>
      <c r="D357" s="12"/>
      <c r="E357" s="26"/>
      <c r="F357" s="27"/>
    </row>
    <row r="358" spans="1:6" ht="15">
      <c r="A358" s="9"/>
      <c r="B358" s="1" t="s">
        <v>283</v>
      </c>
      <c r="C358" s="11"/>
      <c r="D358" s="12"/>
      <c r="E358" s="26"/>
      <c r="F358" s="27"/>
    </row>
    <row r="359" spans="1:6" ht="15">
      <c r="A359" s="9"/>
      <c r="C359" s="11"/>
      <c r="D359" s="12"/>
      <c r="E359" s="26"/>
      <c r="F359" s="27"/>
    </row>
    <row r="360" spans="1:6" ht="195">
      <c r="A360" s="16" t="s">
        <v>5</v>
      </c>
      <c r="B360" s="23" t="s">
        <v>287</v>
      </c>
      <c r="C360" s="11" t="s">
        <v>41</v>
      </c>
      <c r="D360" s="12">
        <v>1</v>
      </c>
      <c r="E360" s="26"/>
      <c r="F360" s="27">
        <f>D360*E360</f>
        <v>0</v>
      </c>
    </row>
    <row r="361" spans="1:6" ht="15">
      <c r="A361" s="9"/>
      <c r="C361" s="11"/>
      <c r="D361" s="12"/>
      <c r="E361" s="26"/>
      <c r="F361" s="27"/>
    </row>
    <row r="362" spans="1:6" ht="15.75" thickBot="1">
      <c r="A362" s="46"/>
      <c r="B362" s="46"/>
      <c r="C362" s="46"/>
      <c r="D362" s="46"/>
      <c r="E362" s="47"/>
      <c r="F362" s="76"/>
    </row>
    <row r="363" spans="1:6" ht="15">
      <c r="A363" s="48"/>
      <c r="E363" s="26"/>
      <c r="F363" s="27"/>
    </row>
    <row r="364" spans="1:6" ht="15">
      <c r="A364" s="48"/>
      <c r="B364" s="32" t="s">
        <v>288</v>
      </c>
      <c r="E364" s="30"/>
      <c r="F364" s="33">
        <f>SUM(F360)</f>
        <v>0</v>
      </c>
    </row>
    <row r="365" spans="1:6" ht="15">
      <c r="A365" s="9"/>
      <c r="C365" s="11"/>
      <c r="D365" s="12"/>
      <c r="E365" s="26"/>
      <c r="F365" s="27"/>
    </row>
    <row r="366" spans="1:6" ht="15">
      <c r="A366" s="9"/>
      <c r="C366" s="11"/>
      <c r="D366" s="12"/>
      <c r="E366" s="26"/>
      <c r="F366" s="27"/>
    </row>
    <row r="367" spans="1:6" ht="15">
      <c r="A367" s="9"/>
      <c r="C367" s="11"/>
      <c r="D367" s="12"/>
      <c r="E367" s="26"/>
      <c r="F367" s="27"/>
    </row>
    <row r="368" spans="1:6" ht="15">
      <c r="A368" s="16"/>
      <c r="B368" s="38"/>
      <c r="C368" s="11"/>
      <c r="D368" s="12"/>
      <c r="E368" s="26"/>
      <c r="F368" s="27"/>
    </row>
    <row r="369" spans="1:6" s="32" customFormat="1" ht="15">
      <c r="A369" s="78"/>
      <c r="B369" s="79" t="s">
        <v>0</v>
      </c>
      <c r="C369" s="80"/>
      <c r="D369" s="81"/>
      <c r="E369" s="82"/>
      <c r="F369" s="83"/>
    </row>
    <row r="370" spans="1:6" s="32" customFormat="1" ht="15">
      <c r="A370" s="78"/>
      <c r="B370" s="79"/>
      <c r="C370" s="80"/>
      <c r="D370" s="81"/>
      <c r="E370" s="82"/>
      <c r="F370" s="83"/>
    </row>
    <row r="371" spans="1:6" s="32" customFormat="1" ht="15">
      <c r="A371" s="32" t="s">
        <v>1</v>
      </c>
      <c r="B371" s="32" t="s">
        <v>176</v>
      </c>
      <c r="C371" s="80"/>
      <c r="D371" s="81"/>
      <c r="E371" s="84"/>
      <c r="F371" s="33">
        <f>F29</f>
        <v>0</v>
      </c>
    </row>
    <row r="372" spans="1:6" s="32" customFormat="1" ht="15">
      <c r="A372" s="78"/>
      <c r="B372" s="85"/>
      <c r="C372" s="80"/>
      <c r="D372" s="81"/>
      <c r="E372" s="82"/>
      <c r="F372" s="83"/>
    </row>
    <row r="373" spans="1:6" s="32" customFormat="1" ht="15">
      <c r="A373" s="32" t="s">
        <v>7</v>
      </c>
      <c r="B373" s="32" t="s">
        <v>4</v>
      </c>
      <c r="E373" s="84"/>
      <c r="F373" s="33">
        <f>F65</f>
        <v>0</v>
      </c>
    </row>
    <row r="374" spans="5:6" s="32" customFormat="1" ht="15">
      <c r="E374" s="82"/>
      <c r="F374" s="83"/>
    </row>
    <row r="375" spans="1:6" s="32" customFormat="1" ht="15">
      <c r="A375" s="32" t="s">
        <v>8</v>
      </c>
      <c r="B375" s="32" t="s">
        <v>22</v>
      </c>
      <c r="E375" s="84"/>
      <c r="F375" s="33">
        <f>F282</f>
        <v>0</v>
      </c>
    </row>
    <row r="376" spans="5:6" s="32" customFormat="1" ht="15">
      <c r="E376" s="86"/>
      <c r="F376" s="87"/>
    </row>
    <row r="377" spans="1:6" s="32" customFormat="1" ht="15">
      <c r="A377" s="32" t="s">
        <v>9</v>
      </c>
      <c r="B377" s="32" t="s">
        <v>25</v>
      </c>
      <c r="E377" s="84"/>
      <c r="F377" s="33">
        <f>F329</f>
        <v>0</v>
      </c>
    </row>
    <row r="378" spans="5:6" s="32" customFormat="1" ht="15">
      <c r="E378" s="82"/>
      <c r="F378" s="83"/>
    </row>
    <row r="379" spans="1:6" s="32" customFormat="1" ht="15">
      <c r="A379" s="32" t="s">
        <v>10</v>
      </c>
      <c r="B379" s="32" t="s">
        <v>177</v>
      </c>
      <c r="E379" s="84"/>
      <c r="F379" s="33">
        <f>F355</f>
        <v>0</v>
      </c>
    </row>
    <row r="380" spans="5:6" s="32" customFormat="1" ht="15">
      <c r="E380" s="86"/>
      <c r="F380" s="87"/>
    </row>
    <row r="381" spans="1:6" s="32" customFormat="1" ht="15">
      <c r="A381" s="32" t="s">
        <v>23</v>
      </c>
      <c r="B381" s="32" t="s">
        <v>289</v>
      </c>
      <c r="E381" s="84"/>
      <c r="F381" s="33">
        <f>F364</f>
        <v>0</v>
      </c>
    </row>
    <row r="382" spans="5:6" s="32" customFormat="1" ht="15">
      <c r="E382" s="86"/>
      <c r="F382" s="87"/>
    </row>
    <row r="383" spans="1:6" s="32" customFormat="1" ht="15.75" thickBot="1">
      <c r="A383" s="88"/>
      <c r="B383" s="89"/>
      <c r="C383" s="90"/>
      <c r="D383" s="91"/>
      <c r="E383" s="92"/>
      <c r="F383" s="93"/>
    </row>
    <row r="384" spans="1:6" ht="15">
      <c r="A384" s="16"/>
      <c r="B384" s="38"/>
      <c r="C384" s="11"/>
      <c r="D384" s="12"/>
      <c r="E384" s="26"/>
      <c r="F384" s="27"/>
    </row>
    <row r="385" spans="1:6" s="32" customFormat="1" ht="15">
      <c r="A385" s="78"/>
      <c r="B385" s="85" t="s">
        <v>2</v>
      </c>
      <c r="C385" s="80"/>
      <c r="D385" s="81"/>
      <c r="E385" s="82"/>
      <c r="F385" s="83">
        <f>SUM(F371:F381)</f>
        <v>0</v>
      </c>
    </row>
    <row r="386" spans="1:6" s="32" customFormat="1" ht="15">
      <c r="A386" s="78"/>
      <c r="B386" s="85"/>
      <c r="C386" s="80"/>
      <c r="D386" s="81"/>
      <c r="E386" s="82"/>
      <c r="F386" s="83"/>
    </row>
    <row r="387" spans="1:6" s="32" customFormat="1" ht="15">
      <c r="A387" s="78"/>
      <c r="B387" s="85" t="s">
        <v>12</v>
      </c>
      <c r="C387" s="80"/>
      <c r="D387" s="81"/>
      <c r="E387" s="82"/>
      <c r="F387" s="83">
        <f>SUM(F385*0.25)</f>
        <v>0</v>
      </c>
    </row>
    <row r="388" spans="1:6" ht="15.75" thickBot="1">
      <c r="A388" s="94"/>
      <c r="B388" s="95"/>
      <c r="C388" s="96"/>
      <c r="D388" s="97"/>
      <c r="E388" s="47"/>
      <c r="F388" s="76"/>
    </row>
    <row r="389" spans="1:6" ht="15">
      <c r="A389" s="16"/>
      <c r="B389" s="38"/>
      <c r="C389" s="11"/>
      <c r="D389" s="12"/>
      <c r="E389" s="26"/>
      <c r="F389" s="27"/>
    </row>
    <row r="390" spans="1:6" s="32" customFormat="1" ht="15">
      <c r="A390" s="78"/>
      <c r="B390" s="85" t="s">
        <v>3</v>
      </c>
      <c r="C390" s="80"/>
      <c r="D390" s="81"/>
      <c r="E390" s="82"/>
      <c r="F390" s="83">
        <f>SUM(F385+F387)</f>
        <v>0</v>
      </c>
    </row>
    <row r="391" spans="5:6" ht="15">
      <c r="E391" s="26"/>
      <c r="F391" s="27"/>
    </row>
    <row r="392" spans="2:6" ht="15">
      <c r="B392" s="1" t="s">
        <v>308</v>
      </c>
      <c r="E392" s="26"/>
      <c r="F392" s="27"/>
    </row>
    <row r="393" spans="2:6" ht="15">
      <c r="B393" s="32"/>
      <c r="E393" s="26" t="s">
        <v>307</v>
      </c>
      <c r="F393" s="27"/>
    </row>
    <row r="394" spans="2:6" ht="15">
      <c r="B394" s="32"/>
      <c r="C394" s="77"/>
      <c r="D394" s="77"/>
      <c r="E394" s="26"/>
      <c r="F394" s="27"/>
    </row>
    <row r="395" spans="5:6" ht="15">
      <c r="E395" s="26"/>
      <c r="F395" s="27"/>
    </row>
  </sheetData>
  <sheetProtection/>
  <conditionalFormatting sqref="B70:B76">
    <cfRule type="cellIs" priority="32" dxfId="8" operator="equal" stopIfTrue="1">
      <formula>0</formula>
    </cfRule>
    <cfRule type="cellIs" priority="33" dxfId="2" operator="equal" stopIfTrue="1">
      <formula>0</formula>
    </cfRule>
  </conditionalFormatting>
  <conditionalFormatting sqref="B70:B76">
    <cfRule type="cellIs" priority="31" dxfId="8" operator="equal" stopIfTrue="1">
      <formula>0</formula>
    </cfRule>
  </conditionalFormatting>
  <conditionalFormatting sqref="B70:B76">
    <cfRule type="cellIs" priority="28" dxfId="9" operator="equal">
      <formula>"O"</formula>
    </cfRule>
    <cfRule type="cellIs" priority="29" dxfId="8" operator="equal">
      <formula>0</formula>
    </cfRule>
  </conditionalFormatting>
  <conditionalFormatting sqref="B70:B76">
    <cfRule type="cellIs" priority="25" dxfId="10" operator="equal">
      <formula>0</formula>
    </cfRule>
    <cfRule type="cellIs" priority="26" dxfId="1" operator="equal">
      <formula>0</formula>
    </cfRule>
    <cfRule type="cellIs" priority="27" dxfId="0" operator="equal">
      <formula>0</formula>
    </cfRule>
  </conditionalFormatting>
  <printOptions/>
  <pageMargins left="0.7874015748031497" right="0.5118110236220472" top="0.9448818897637796" bottom="0.7480314960629921" header="0.35433070866141736" footer="0.5118110236220472"/>
  <pageSetup horizontalDpi="300" verticalDpi="300" orientation="portrait" paperSize="9" scale="88" r:id="rId1"/>
  <headerFooter alignWithMargins="0">
    <oddHeader>&amp;L&amp;"-,Regular"&amp;9Investitor:&amp;10
O.Š. ANDRIJE PALMOVIĆA
Školska ulica 15, 48312 Rasinja&amp;C&amp;"-,Regular"&amp;9TROŠKOVNIK RADOVA
STROJARSKE INSTALACIJE
&amp;R&amp;"-,Regular"&amp;9Građevina:
KOTLOVNICA I CENTRALNO GRIJANJE
PODRUČNA ŠKOLA VELIKI POGANAC</oddHeader>
    <oddFooter>&amp;L&amp;9Izrada:
ENERGETIKA d.o.o. Koprivnica&amp;C&amp;9T.D. 69/2016
listopad 2016.&amp;R&amp;9List &amp;P od &amp;N</oddFooter>
  </headerFooter>
  <rowBreaks count="8" manualBreakCount="8">
    <brk id="11" max="255" man="1"/>
    <brk id="22" max="6" man="1"/>
    <brk id="31" max="255" man="1"/>
    <brk id="66" max="255" man="1"/>
    <brk id="285" max="255" man="1"/>
    <brk id="330" max="255" man="1"/>
    <brk id="357" max="6" man="1"/>
    <brk id="36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troškovnik hudinčec</dc:title>
  <dc:subject/>
  <dc:creator>Lejko Franjo</dc:creator>
  <cp:keywords/>
  <dc:description/>
  <cp:lastModifiedBy>rs</cp:lastModifiedBy>
  <cp:lastPrinted>2017-01-17T21:45:06Z</cp:lastPrinted>
  <dcterms:created xsi:type="dcterms:W3CDTF">2005-02-19T07:18:03Z</dcterms:created>
  <dcterms:modified xsi:type="dcterms:W3CDTF">2018-07-06T12:28:13Z</dcterms:modified>
  <cp:category/>
  <cp:version/>
  <cp:contentType/>
  <cp:contentStatus/>
</cp:coreProperties>
</file>