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o Šegerc\Desktop\"/>
    </mc:Choice>
  </mc:AlternateContent>
  <bookViews>
    <workbookView xWindow="120" yWindow="15" windowWidth="15195" windowHeight="8190"/>
  </bookViews>
  <sheets>
    <sheet name="registar" sheetId="3" r:id="rId1"/>
    <sheet name="List1" sheetId="4" r:id="rId2"/>
    <sheet name="List2" sheetId="5" r:id="rId3"/>
  </sheets>
  <definedNames>
    <definedName name="_xlnm._FilterDatabase" localSheetId="0" hidden="1">registar!$A$4:$L$92</definedName>
  </definedNames>
  <calcPr calcId="162913"/>
</workbook>
</file>

<file path=xl/calcChain.xml><?xml version="1.0" encoding="utf-8"?>
<calcChain xmlns="http://schemas.openxmlformats.org/spreadsheetml/2006/main">
  <c r="K97" i="3" l="1"/>
  <c r="K92" i="3" l="1"/>
  <c r="K91" i="3" l="1"/>
  <c r="F80" i="3" l="1"/>
  <c r="K51" i="3" l="1"/>
  <c r="F22" i="3"/>
  <c r="K21" i="3"/>
  <c r="K34" i="3"/>
</calcChain>
</file>

<file path=xl/sharedStrings.xml><?xml version="1.0" encoding="utf-8"?>
<sst xmlns="http://schemas.openxmlformats.org/spreadsheetml/2006/main" count="814" uniqueCount="482">
  <si>
    <t>Redni broj</t>
  </si>
  <si>
    <t>Predmet ugovora</t>
  </si>
  <si>
    <t>Evidencijski broj nabave i broj objave</t>
  </si>
  <si>
    <t>Vrsta provedenog postupka javne nabave</t>
  </si>
  <si>
    <t>Iznos sklopljenog ugovora o javnoj nabavi ili okvirnog sporazuma</t>
  </si>
  <si>
    <t>Konačni datum  izvršenja ugovora</t>
  </si>
  <si>
    <t>Naziv druge ugovorne strane iz ugovora o javnoj nabavi odnosno okvirnog sporazuma, te podizvoditelja</t>
  </si>
  <si>
    <t>Namještaj za osnovne i srednje škole</t>
  </si>
  <si>
    <t>Otvoreni postupak</t>
  </si>
  <si>
    <t>Usluga dobrovoljnog zdravstvenog osiguranja zaposlenika</t>
  </si>
  <si>
    <t>Oprema za kabinete i laboratorije srednjih škola</t>
  </si>
  <si>
    <t>Računala za osnovne i srednje škole</t>
  </si>
  <si>
    <t>Prijevoz učenika osnovnih škola, nad kojima osnivačka prava ima Koprivničko-križevačka županija, za 4 mjeseca 2012. godine</t>
  </si>
  <si>
    <t>Naftni derivati za službena vozila</t>
  </si>
  <si>
    <t>Rezervirane univerzalne poštanske usluge i dopunske usluge njima</t>
  </si>
  <si>
    <t>Radovi uređenja županijskog poslovnog prostora za UO za prostorno uređenje, gradnju i zaštitu okoliša</t>
  </si>
  <si>
    <t>Ogrjevno drvo za osnovne škole, nad kojima osnivačka prava ima Koprivničko-križevačka županija</t>
  </si>
  <si>
    <t>Radovi prve faze izgradnje Osnovne škole Legrad i športske dvorane</t>
  </si>
  <si>
    <t>Radovi rekonstrukcije Gimnazije I. Z. Dijankovečkoga Križevci</t>
  </si>
  <si>
    <t>Radovi uređenja prilaznih staza Srednje škole Koprivnica</t>
  </si>
  <si>
    <t>Radovi sanacije krovišta Osnovne škole Gola, PŠ Ždala</t>
  </si>
  <si>
    <t>Toneri za potrebe upravnih tijela Koprivničko-križevačke županije</t>
  </si>
  <si>
    <t>Radovi zamjene stolarije osnovnih škola, nad kojima osnivačka prava ima Koprivničko-križevačka županija</t>
  </si>
  <si>
    <t>Osobni automobil za službene potrebe</t>
  </si>
  <si>
    <t>Otvoreni postupak po grupama</t>
  </si>
  <si>
    <t>Proklima-tim d.o.o., Luje Naletilića 10a, Zagreb</t>
  </si>
  <si>
    <t>Rok na koji je sklopljen ugovor o javnoj nabavi ili okvirni sporazum</t>
  </si>
  <si>
    <t>Datum sklapanja ugovora o javnoj nabavi ili okvirnog sporazuma</t>
  </si>
  <si>
    <t>Croatia zdravstveno osiguranje d.d., Miramarska cesta 22/I, Zagreb</t>
  </si>
  <si>
    <t>BELMET 97 d.o.o., hrvatskog proljeća 37, Zagreb</t>
  </si>
  <si>
    <t>INPRO d.o.o., Miroslava Krleže 28, Čakovec</t>
  </si>
  <si>
    <t>31.12.2012.</t>
  </si>
  <si>
    <t>ČAZMATRANS PODRAVINA-PRIGORJE d.o.o., Nikole Tesle 2, Križevci</t>
  </si>
  <si>
    <t>01.08.2012.</t>
  </si>
  <si>
    <t>INA-INDUSTRIJA NAFTE d.d., 10020 Zagreb, Avenija V. Holjevca 10</t>
  </si>
  <si>
    <t>16.07.2012.</t>
  </si>
  <si>
    <t>HP-HRVATSKA POŠTA d.d., Jurišićeva 13, 10000 Zagreb</t>
  </si>
  <si>
    <t>MOD d.o.o., Koprivnica, Franje Mraza 8,</t>
  </si>
  <si>
    <t>MEGA d.o.o., Kolodvorska 118, Kalinovac</t>
  </si>
  <si>
    <t>DIV d.o.o., Bobovica 10a, Samobor</t>
  </si>
  <si>
    <t>TRI-GO GRADITELJSTVO d.o.o., Kolodvorska 1, Donji Kraljevec</t>
  </si>
  <si>
    <t>MOD d.o.o., Franje Mraza 8, Koprivnica</t>
  </si>
  <si>
    <t>STUBLIĆ IMPEX d.o.o., Dugoselska 16, Sesvete</t>
  </si>
  <si>
    <t>MUSTAČ-COMMERCE d.o.o., Gajeva 13, Virovitica</t>
  </si>
  <si>
    <t>24.09.2012.</t>
  </si>
  <si>
    <t>19.09.2012.</t>
  </si>
  <si>
    <t>27.08.2012.</t>
  </si>
  <si>
    <t>20.08.2012.</t>
  </si>
  <si>
    <t>23.08.2012.</t>
  </si>
  <si>
    <t>19.09.2013.</t>
  </si>
  <si>
    <t>grupa III 55.937,50 kn</t>
  </si>
  <si>
    <t>grupa II 37.935,00 kn</t>
  </si>
  <si>
    <t>grupa I 189.885,00 kn</t>
  </si>
  <si>
    <t>Ugovor o javnoj nabavi ili okvirni sporazum</t>
  </si>
  <si>
    <t>Ugovor o javnoj nabavi</t>
  </si>
  <si>
    <t>Okvirni sporazum</t>
  </si>
  <si>
    <t>13.09.2012.</t>
  </si>
  <si>
    <t>2 godine</t>
  </si>
  <si>
    <t>Pregovarački postupak bez prethodne objave</t>
  </si>
  <si>
    <t>15.09.2012.</t>
  </si>
  <si>
    <t>18.07.2012.</t>
  </si>
  <si>
    <t xml:space="preserve">KULIĆ-INVEST d.o.o., Zalužje 17, Vinkovci  </t>
  </si>
  <si>
    <t>23.07.2012.</t>
  </si>
  <si>
    <t>03.07.2012.</t>
  </si>
  <si>
    <t>18.06.2012.</t>
  </si>
  <si>
    <t>26.06.2012.</t>
  </si>
  <si>
    <t>29.06.2012.</t>
  </si>
  <si>
    <t>05.06.2012.</t>
  </si>
  <si>
    <r>
      <rPr>
        <u/>
        <sz val="10"/>
        <color theme="1"/>
        <rFont val="Arial"/>
        <family val="2"/>
        <charset val="238"/>
      </rPr>
      <t>Podizvoditelj:</t>
    </r>
    <r>
      <rPr>
        <sz val="10"/>
        <color theme="1"/>
        <rFont val="Arial"/>
        <family val="2"/>
        <charset val="238"/>
      </rPr>
      <t xml:space="preserve"> Ured ovlaštenog inženjera geodezije Antun Nikolić, J.J.Strossmayera 47, Otok</t>
    </r>
  </si>
  <si>
    <t>31.08.2012.</t>
  </si>
  <si>
    <t>21.09.2012.</t>
  </si>
  <si>
    <t>22.08.2012.</t>
  </si>
  <si>
    <t>30.08.2012.</t>
  </si>
  <si>
    <t>12.06.2012.</t>
  </si>
  <si>
    <t>REGISTAR UGOVORA O JAVNOJ NABAVI I OKVIRNIH SPORAZUMA</t>
  </si>
  <si>
    <t>Konačni ukupni iznos plaćen temeljem ugovora</t>
  </si>
  <si>
    <t>Obrazloženje ako je plaćeni iznos veći od ugovorenog</t>
  </si>
  <si>
    <t>NMV 01/2012    2012/S 002-0041191</t>
  </si>
  <si>
    <t>NMV 21/2012     2012/S 002-0033083</t>
  </si>
  <si>
    <t>NMV 03/2012     2012/S 002-0040742</t>
  </si>
  <si>
    <t>NMV 02/2012     2012/S 002-0041200</t>
  </si>
  <si>
    <t>NVV 01/2012     2012/S 002-0034597</t>
  </si>
  <si>
    <t>NMV 06/2012     2012/S 002-0032498</t>
  </si>
  <si>
    <t>NMV 20/2012     2012/S 002-0033085</t>
  </si>
  <si>
    <t>NMV 19/2012     2012/S 002-0030904</t>
  </si>
  <si>
    <t>NMV 10/2012     2012/S 002-0031853</t>
  </si>
  <si>
    <t>NMV 11/2012     2012/S 002-0017440</t>
  </si>
  <si>
    <t>NMV 13/2012     2012/S 002-0018127</t>
  </si>
  <si>
    <t>NMV 14/2012     2012/S 002-0020013</t>
  </si>
  <si>
    <t>NMV 04/2012     2012/S 002-0020782</t>
  </si>
  <si>
    <t>NMV 15/2012     2012/S 002-0020820</t>
  </si>
  <si>
    <t>NMV 05/2012     2012/S 002-0019338</t>
  </si>
  <si>
    <t>NMV 16/2012     2012/S 015-0035515</t>
  </si>
  <si>
    <t>Radovi rekonstrukcije - dogradnje zgrade Osnovne škole "Fran Koncelak" Drnje, PŠ Sigetec i dječjeg vrtića u Sigecu</t>
  </si>
  <si>
    <t>NMV 09/2012     2012/S 002-0040628</t>
  </si>
  <si>
    <t>20.11.2012.</t>
  </si>
  <si>
    <t>30.11.2012.</t>
  </si>
  <si>
    <t>16.11.2012.</t>
  </si>
  <si>
    <t>27.11.2012.</t>
  </si>
  <si>
    <t>20.12.2012.</t>
  </si>
  <si>
    <t>Radovi dogradnje škole i školske športske dvorane Osnovne škole Sokolovac - II faza</t>
  </si>
  <si>
    <t>NMV 07/2012              2012/S 002-0062529</t>
  </si>
  <si>
    <t>21.12.2012.</t>
  </si>
  <si>
    <t>Radovi rekonstrukcije zgrade Srednje škole Koprivnica</t>
  </si>
  <si>
    <t>Usluga prijevoza učenika osnovnih škola kojima je osnivač Koprivničko-križevačka županija</t>
  </si>
  <si>
    <t>Dodatni radovi kod radova uređenja županijskog poslovnog prostora za UO za prostorno uređenje, gradnju i zaštitu okoliša</t>
  </si>
  <si>
    <t>NMV 23/2012              2012/S 002-0076583</t>
  </si>
  <si>
    <t>Zajednica ponuditelja MOD d.o.o., Franje Mraza 8, Koprivnica i FUNDA d.o.o., bana J. Jelačića 45, Zaprešić</t>
  </si>
  <si>
    <r>
      <rPr>
        <u/>
        <sz val="10"/>
        <color theme="1"/>
        <rFont val="Arial"/>
        <family val="2"/>
        <charset val="238"/>
      </rPr>
      <t>Podizvoditelj</t>
    </r>
    <r>
      <rPr>
        <sz val="10"/>
        <color theme="1"/>
        <rFont val="Arial"/>
        <family val="2"/>
        <charset val="238"/>
      </rPr>
      <t>: ALU-BRAVARIJA d.o.o., Sajmišna bb, Kotoriba</t>
    </r>
  </si>
  <si>
    <t>NVV 01/2013              2012/S 002-0075789</t>
  </si>
  <si>
    <t>04.01.2013.</t>
  </si>
  <si>
    <t>31.12.2013.</t>
  </si>
  <si>
    <t>Radovi sanacije krovišta zgrade Gimnazije I. Z. Dijankovečkoga Križevci</t>
  </si>
  <si>
    <t>NMV 22/2012    2012/S 002-0058084</t>
  </si>
  <si>
    <t>05.11.2012.</t>
  </si>
  <si>
    <t>Zajednica ponuditelja DIV d.o.o., Bobovica 10a, Samobor i ACCUMULAR d.o.o., dr. Franje Tuđmana 15, Vukovar</t>
  </si>
  <si>
    <t>28.12.2012.</t>
  </si>
  <si>
    <t>08.01.2013.</t>
  </si>
  <si>
    <t>Radovi rekonstrukcije zgrade Učeničkog doma Križevci</t>
  </si>
  <si>
    <t>08.02.2013.</t>
  </si>
  <si>
    <t>Naftni derivati za službena vozila, za 2013. i 2014. godinu</t>
  </si>
  <si>
    <t>do 2 godine</t>
  </si>
  <si>
    <t>07.01.2013.</t>
  </si>
  <si>
    <t>Lož ulje za osnovne škole kojima je osnivač Koprivničko-križevačka županija, za 2013. godinu</t>
  </si>
  <si>
    <t>90 dana od dana uvođenja u posao</t>
  </si>
  <si>
    <t>10 dana od dana sklapanja ugvoora</t>
  </si>
  <si>
    <t>30 dana od dana sklapanja ugvoora</t>
  </si>
  <si>
    <t>60 dana od dana sklapanja ugovora</t>
  </si>
  <si>
    <t>6 mjeseci od dana uvođenja u posao</t>
  </si>
  <si>
    <t>45 dana od dana sklapanja ugovora</t>
  </si>
  <si>
    <t>20 dana od dana uvođenja u posao</t>
  </si>
  <si>
    <r>
      <t>31.12.2012.</t>
    </r>
    <r>
      <rPr>
        <sz val="9"/>
        <color theme="1"/>
        <rFont val="Arial"/>
        <family val="2"/>
        <charset val="238"/>
      </rPr>
      <t xml:space="preserve"> (dodatkom produljen do okončanja postupka javne nabave za 2013.)</t>
    </r>
  </si>
  <si>
    <t>Radovi II faze izgradnje škole i športske dvorane Osnovne škole Legrad</t>
  </si>
  <si>
    <t>15.05.2013.</t>
  </si>
  <si>
    <t>30.11.2013.</t>
  </si>
  <si>
    <r>
      <rPr>
        <u/>
        <sz val="10"/>
        <color theme="1"/>
        <rFont val="Arial"/>
        <family val="2"/>
        <charset val="238"/>
      </rPr>
      <t>Podizvoditelj:</t>
    </r>
    <r>
      <rPr>
        <sz val="10"/>
        <color theme="1"/>
        <rFont val="Arial"/>
        <family val="2"/>
        <charset val="238"/>
      </rPr>
      <t xml:space="preserve">       Ured ovlaštenog inženjera geodezije Zlatko Krpeljević, Križevačka 31a, Koprivnica</t>
    </r>
  </si>
  <si>
    <t>Preventivna tjelesna zaštita imovine</t>
  </si>
  <si>
    <t>NMV 3/2013</t>
  </si>
  <si>
    <t>Sklapanje ugovora o javnim uslugama iz Dodatka II.B ZJN prema čl.44 ZJN</t>
  </si>
  <si>
    <t>07.03.2013.</t>
  </si>
  <si>
    <t>ZAŠTITAR-SUČIĆ d.o.o., 43000 Bjelovar, Petra Preradovića bb/3</t>
  </si>
  <si>
    <t>Usluga izrade programa i plana energetske učinkovitosti u neposrednoj potrošnji energije Koprivničko-križevačke županije</t>
  </si>
  <si>
    <t>30.04.2013.</t>
  </si>
  <si>
    <t>ENVIRODUAL d.o.o., Hinka Würtha 5, Zagreb i ENVIRODUAL d.o.o., Spodnje Blato 27, Grosuplje, Slovenija</t>
  </si>
  <si>
    <t>19.09.2014.</t>
  </si>
  <si>
    <t>12. 08. 2013.</t>
  </si>
  <si>
    <t>Usluga čišćenja uredskog prostora Koprivničko-križevačke županije u 2013. godini</t>
  </si>
  <si>
    <t>31. 12. 2013.</t>
  </si>
  <si>
    <t>ZAŠTITAR-SUČIĆ d.o.o., Preradovićeva bb, Bjelovar</t>
  </si>
  <si>
    <t>Poštanske usluge u 2013. godini</t>
  </si>
  <si>
    <t>Radovi vanjskog uređenja Osnovne škole "Fran Koncelak" Drnje, PŠ Sigetec</t>
  </si>
  <si>
    <t>KOMING d.o.o., Pavelinska 38, Koprivnica</t>
  </si>
  <si>
    <t>15. 10. 2013.</t>
  </si>
  <si>
    <t>Radovi rekonstrukcije kotlovnice centralnog grijanja Osnovne škole Sokolovac</t>
  </si>
  <si>
    <t>NMV 24/2012           2012/S 002-0076570</t>
  </si>
  <si>
    <t>NMV 2/2013         2012/S 002-0082622</t>
  </si>
  <si>
    <t>NMV 1/2013                2012/S 002-0081105</t>
  </si>
  <si>
    <t>NMV 8/2013                2013/S 002-0028532</t>
  </si>
  <si>
    <t>NMV 5/2013       2013/S 002-0011302</t>
  </si>
  <si>
    <t>NMV 6/2013                2013/S 002-0050903</t>
  </si>
  <si>
    <t>NMV 7/2013              2013/S 002-0048312</t>
  </si>
  <si>
    <t>NMV 4/2013               2013/S 002-0021016</t>
  </si>
  <si>
    <t>NMV 14/2013                 2013/S 002-0069278</t>
  </si>
  <si>
    <t>NMV 13/2013                2013/S 002-0065765</t>
  </si>
  <si>
    <t>INSTALACIJE HORVAT d.o.o., Petefi Šandora 30, Legrad</t>
  </si>
  <si>
    <t>grupa 1: 148.587,50 kn</t>
  </si>
  <si>
    <t>grupa 2: 57.075,00 kn</t>
  </si>
  <si>
    <t>15. 07. 2013.</t>
  </si>
  <si>
    <t>MONTONE&amp;CO, R.K.Jeretova 38, Pula</t>
  </si>
  <si>
    <r>
      <rPr>
        <sz val="10"/>
        <color theme="1"/>
        <rFont val="Times New Roman"/>
        <family val="1"/>
        <charset val="238"/>
      </rPr>
      <t>*</t>
    </r>
    <r>
      <rPr>
        <sz val="10"/>
        <color theme="1"/>
        <rFont val="Arial"/>
        <family val="2"/>
        <charset val="238"/>
      </rPr>
      <t xml:space="preserve"> u Registar nisu upisani podaci o ugovorima sklopljenim u postupcima objedinjene nabave, koje je kao središnje tijelo provela Koprivničko-križevačka županija, a ugovore su sklapali pojedinačni naručitelji</t>
    </r>
  </si>
  <si>
    <t>Dodatni radovi kod radova rekonstrukcije zgrade Srednje škole Koprivnica</t>
  </si>
  <si>
    <t xml:space="preserve">NMV 12/2013             </t>
  </si>
  <si>
    <t>26. 07. 2013.</t>
  </si>
  <si>
    <t>03. 09. 2013.</t>
  </si>
  <si>
    <t>18. 09. 2013.</t>
  </si>
  <si>
    <t>30 dana od dana sklapanja ugovora</t>
  </si>
  <si>
    <t>Dodatni radovi kod radova rekonstrukcije zgrade Učeničkog doma Križevci</t>
  </si>
  <si>
    <t>15 dana od dana sklapanja ugovora</t>
  </si>
  <si>
    <t xml:space="preserve">NMV 17/2013             </t>
  </si>
  <si>
    <t>15.10.2013.</t>
  </si>
  <si>
    <t>18.10.2013.</t>
  </si>
  <si>
    <t>18.09.2013.</t>
  </si>
  <si>
    <t>13.09.2013.</t>
  </si>
  <si>
    <t>8 mjeseci od dana uvođenja u posao (produženo do 31.10.2013.)</t>
  </si>
  <si>
    <t>Dodatni radovi kod radova rekonstrukcije-dogradnje Osnovne škole "Fran Koncelak" Drnje, PŠ Sigetec i dječjeg vrtića u Sigecu</t>
  </si>
  <si>
    <t>10. 09. 2013.</t>
  </si>
  <si>
    <t>15 dana od dana sklapanja ugovora (produženo do 31.10.2013.)</t>
  </si>
  <si>
    <t>6 mjeseci od dana uvođenja u posao (produženo do 30.11.2013.)</t>
  </si>
  <si>
    <t>5 mjeseci od dana uvođenja u posao (produženo do 15.10.2013.)</t>
  </si>
  <si>
    <t xml:space="preserve">29. 08. 2013. </t>
  </si>
  <si>
    <t>5 mjeseci od dana uvođenja u posao (produženo do 18.10.2013.)</t>
  </si>
  <si>
    <t>31. 08. 2013. (produženo do 18.09.2013.)</t>
  </si>
  <si>
    <t xml:space="preserve">NMV 15/2013             </t>
  </si>
  <si>
    <t>Službeni automobil</t>
  </si>
  <si>
    <t>Službeni automobil putem operativnog leasinga</t>
  </si>
  <si>
    <t>02.12.2013.</t>
  </si>
  <si>
    <t>UNICREDIT LEASING CROATIA d.o.o., Heinzelova 33, Zagreb</t>
  </si>
  <si>
    <t xml:space="preserve">NMV 23/2013     2013/S 002-0089529    </t>
  </si>
  <si>
    <t>AUTO ŠATRAK d.o.o., Bjelovarska cesta 18, Koprivnica</t>
  </si>
  <si>
    <t>PETROL d.o.o., Oreškovićeva 6H, Zagreb</t>
  </si>
  <si>
    <t>Lož ulje za osnovne škole kojima je osnivač Koprivničko-križevačka županija, za 2014. godinu</t>
  </si>
  <si>
    <t>10.12.2013.</t>
  </si>
  <si>
    <t>31.12.2014.</t>
  </si>
  <si>
    <t xml:space="preserve">NMV 19/2013     2013/S 002-0084732   </t>
  </si>
  <si>
    <t>Preventivna tjelesna zaštita imovine za 2014. godinu</t>
  </si>
  <si>
    <t>4 godine</t>
  </si>
  <si>
    <t>30.12.2013.</t>
  </si>
  <si>
    <t>04.11.2013.</t>
  </si>
  <si>
    <t>23.12.2013.</t>
  </si>
  <si>
    <t>10.01.2014.</t>
  </si>
  <si>
    <t>NMV 18/2013      2013/S 002-0077421</t>
  </si>
  <si>
    <t>NMV 22/2013     2013/S 015-0102713</t>
  </si>
  <si>
    <t>15. 10. 2013. (produženo do 03.12.2013.)</t>
  </si>
  <si>
    <t>03.12.2013.</t>
  </si>
  <si>
    <t xml:space="preserve">Rudarsko geološka studija potencijala i gospodarenja mineralnim sirovinama Koprivničko-križevačke županije </t>
  </si>
  <si>
    <t>8 mjeseci od dana sklapanja ugovora</t>
  </si>
  <si>
    <t>HRVATSKI GEOLOŠKI INSTITUT, Sachsova 2, Zagreb</t>
  </si>
  <si>
    <t>NMV 2/2014       2014/S 002-0008599</t>
  </si>
  <si>
    <t>22.04.2014.</t>
  </si>
  <si>
    <t>23.08.2013.</t>
  </si>
  <si>
    <t>15.04.2014.</t>
  </si>
  <si>
    <t>11.04.2014.</t>
  </si>
  <si>
    <t xml:space="preserve"> 14.04.2014.</t>
  </si>
  <si>
    <t>NMV 20/2013     2013/S 002-0092469</t>
  </si>
  <si>
    <t>CITYEX d.o.o.,  Donje Svetice 40, Zagreb</t>
  </si>
  <si>
    <t>12.06.2014.</t>
  </si>
  <si>
    <t xml:space="preserve">5 mjeseci od dana uvođenja u posao </t>
  </si>
  <si>
    <t>ĐURKIN d.o.o., Braće Graner 1, Čakovec</t>
  </si>
  <si>
    <t>Radovi II. faze rekonstrukcije zgrade Učeničkog doma Križevci</t>
  </si>
  <si>
    <t>Radovi III. faze izgradnje Osnovne škole Legrad i športske dvorane</t>
  </si>
  <si>
    <t xml:space="preserve">4 mjeseca od dana uvođenja u posao </t>
  </si>
  <si>
    <t>BEL-BAU d.o.o., Viktora Bubnja 37, Bjelovar</t>
  </si>
  <si>
    <t>NMV 6/2014        2014/S 002-0017890</t>
  </si>
  <si>
    <t>NMV 4/2014      2014/S 002-0019050</t>
  </si>
  <si>
    <t>RADNIK d.d., Kralja Tomislava 45, Križevci</t>
  </si>
  <si>
    <t>Radovi I. faze izgradnje OŠ „Grigor Vitez“ Sveti Ivan Žabno,  Područne Škole Cirkvena</t>
  </si>
  <si>
    <t>Brid d.o.o., Trg republike 6, Čakovec</t>
  </si>
  <si>
    <t>CityEX d.o.o., Donje Svetice 40, Zagreb</t>
  </si>
  <si>
    <t>31.07.2014.</t>
  </si>
  <si>
    <t>NMV 1/2014    2014/S 002-0017886</t>
  </si>
  <si>
    <t>Radovi II. faze rekonstrukcije zgrade Srednje škole Koprivnica</t>
  </si>
  <si>
    <t>29.08.2014.</t>
  </si>
  <si>
    <t>NMV 3/2014    2014/S 002-0017886</t>
  </si>
  <si>
    <t>08.09.2014.</t>
  </si>
  <si>
    <t>NMV 5/2014     2014/S 002-0037361</t>
  </si>
  <si>
    <t>Radovi III. faze izgradnje škole i športske dvorane Sokolovac</t>
  </si>
  <si>
    <t>AM-akustik montaža d.o.o., Mihovljanska 70, Čakovec</t>
  </si>
  <si>
    <t>Grabant d.o.o., Otok 4, Prelog</t>
  </si>
  <si>
    <r>
      <rPr>
        <u/>
        <sz val="10"/>
        <color theme="1"/>
        <rFont val="Arial"/>
        <family val="2"/>
        <charset val="238"/>
      </rPr>
      <t>Podizvoditelji:</t>
    </r>
    <r>
      <rPr>
        <sz val="10"/>
        <color theme="1"/>
        <rFont val="Arial"/>
        <family val="2"/>
        <charset val="238"/>
      </rPr>
      <t xml:space="preserve">    Kabel-mont d.o.o., M. Pušteka 8, Domašinec; </t>
    </r>
  </si>
  <si>
    <r>
      <t>31. 12. 2013. (</t>
    </r>
    <r>
      <rPr>
        <sz val="9"/>
        <color theme="1"/>
        <rFont val="Arial"/>
        <family val="2"/>
        <charset val="238"/>
      </rPr>
      <t>dodatkom produljen do okončanja postupka javne nabave za 2014. i 2015.)</t>
    </r>
  </si>
  <si>
    <r>
      <rPr>
        <u/>
        <sz val="10"/>
        <color theme="1"/>
        <rFont val="Arial"/>
        <family val="2"/>
        <charset val="238"/>
      </rPr>
      <t>Podizvoditelj:</t>
    </r>
    <r>
      <rPr>
        <sz val="10"/>
        <color theme="1"/>
        <rFont val="Arial"/>
        <family val="2"/>
        <charset val="238"/>
      </rPr>
      <t xml:space="preserve">   Horvat instalacije d.o.o., Ulica P. Šandora 30, Legrad</t>
    </r>
  </si>
  <si>
    <t>1.</t>
  </si>
  <si>
    <t>Povećanje broja osiguranika</t>
  </si>
  <si>
    <t xml:space="preserve">Promjenjivost cijena </t>
  </si>
  <si>
    <t>23.12.2014.</t>
  </si>
  <si>
    <t>6 mjeseci od dana sklapanja ugovora (produženo do 20.12.2013.)</t>
  </si>
  <si>
    <t>20.12.2013.</t>
  </si>
  <si>
    <t>10.09.2013.</t>
  </si>
  <si>
    <t>11.11.2014.</t>
  </si>
  <si>
    <t>13.10.2014.</t>
  </si>
  <si>
    <t>NMV 25/2012</t>
  </si>
  <si>
    <t>01.01.2015.</t>
  </si>
  <si>
    <t>31.12.2015.</t>
  </si>
  <si>
    <t>Prijevoz učenika osnovnih škola kojima je osnivač Koprivničko-križevačka županija, za razdoblje 2015.-2016. godine</t>
  </si>
  <si>
    <t>30.12.2014.</t>
  </si>
  <si>
    <t>ČAZMATRANS PROMET d.o.o., Milana Novačića 10, Čazma</t>
  </si>
  <si>
    <t>Lož ulje za osnovne škole kojima je osnivač Koprivničko-križevačka županija, za 2015. godinu</t>
  </si>
  <si>
    <t>22.12.2014.</t>
  </si>
  <si>
    <t>12.01.2015.</t>
  </si>
  <si>
    <t>16.03.2015.</t>
  </si>
  <si>
    <t>Dodatni radovi kod radova I. faze izgradnje OŠ "Grigor Vitez" Sveti Ivan Žabno, PŠ Cirkvena</t>
  </si>
  <si>
    <t>6 mjeseci od dana uvođenja u posao (produženo do 16.03.2015.)</t>
  </si>
  <si>
    <t>Poštanske usluge u 2014. i 2015. godini</t>
  </si>
  <si>
    <t>NMV 7/2014</t>
  </si>
  <si>
    <t>NMV 7/2014   2014/S 002-0050461</t>
  </si>
  <si>
    <t>NVV 2/2014       2014/S 002-0049240</t>
  </si>
  <si>
    <t>Sklopljen dodatak ugovoru na 44.435,83 kn za dodatne radove, po čl.105.</t>
  </si>
  <si>
    <t>Sklopljen dodatak ugovoru na 124.624,69 kn za dodatne radove, po čl. 105.;     Sklopljen dodatak ugovoru na 254.250,00 kn za dodatne radove, po čl. 105.</t>
  </si>
  <si>
    <t>06.08.2015.</t>
  </si>
  <si>
    <t>Rradovi II. faze izgradnje OŠ "Grigor Vitez" Sveti Ivan Žabno, PŠ Cirkvena</t>
  </si>
  <si>
    <t>Radovi IV. faze izgradnje škole i sportske dvorane OŠ Legrad</t>
  </si>
  <si>
    <t>17.06.2015.</t>
  </si>
  <si>
    <t>3 mjeseca od dana uvođenja u posao (produženo do 19.10.2015.)</t>
  </si>
  <si>
    <t xml:space="preserve">Sklopljen dodatak ugovoru na 111.436,09 kn za dodatne radove, po čl. 105. </t>
  </si>
  <si>
    <t>ZAJEDNICA PONUDITELJA ĐURKIN d.o.o., Braće Graner 1, Čakovec, i TEAM GRAĐENJE d.o.o., Rudarska 1, Mursko Središće</t>
  </si>
  <si>
    <t>16.06.2015.</t>
  </si>
  <si>
    <t>Računala i računalna oprema za osnovne i srednje škole - GRUPA I-osnovne škole</t>
  </si>
  <si>
    <t>Računala i računalna oprema za osnovne i srednje škole - GRUPA II-srednje škole</t>
  </si>
  <si>
    <t>14.09.2015.</t>
  </si>
  <si>
    <t>29.09.2015.</t>
  </si>
  <si>
    <t>HANGAR 18 d.o.o., Ulica braće Wolf 5, Koprivnica</t>
  </si>
  <si>
    <t>SP SISTEMI d.o.o., Avenija Dubrovnik 46/III, Zagreb</t>
  </si>
  <si>
    <t>10.08.2015.</t>
  </si>
  <si>
    <t>10.09.2015.</t>
  </si>
  <si>
    <t>4 mjeseca od dana uvođenja u posao (produženo do 29.04.2015.)</t>
  </si>
  <si>
    <t>29.04.2015.</t>
  </si>
  <si>
    <t>obračun prema stvarnim količinama</t>
  </si>
  <si>
    <t>Lož ulje za osnovne škole kojima je osnivač Koprivničko-križevačka županija, za 2016. godinu</t>
  </si>
  <si>
    <t>NMV 7/2015   2015/S 002-0031280</t>
  </si>
  <si>
    <t>31.12.2016.</t>
  </si>
  <si>
    <t>26.11.2015.</t>
  </si>
  <si>
    <t>CRODUX DERIVATI DVA d.o.o., Savska opatovina 36, Zagreb</t>
  </si>
  <si>
    <t>NMV 3/2015       2015/S 002-0008523</t>
  </si>
  <si>
    <t>NMV 4/2015      2015/S 002-0010621</t>
  </si>
  <si>
    <t>NMV 1/2015               2015/S 002-0027065</t>
  </si>
  <si>
    <t>19.10.2015.</t>
  </si>
  <si>
    <t>05.06.2015.</t>
  </si>
  <si>
    <t>23.12.2015.</t>
  </si>
  <si>
    <t>30.12.2015.</t>
  </si>
  <si>
    <t>zadnji nastavni dan 2016.</t>
  </si>
  <si>
    <t>zadnji nastavni dan 2015.</t>
  </si>
  <si>
    <t>Poštanske usluge za 2016. i 2017.</t>
  </si>
  <si>
    <t>NMV 10/2015     2015/S 002-0036002</t>
  </si>
  <si>
    <t>HP HRVATSKA POŠTA d.d., Jurišićeva 13, Zagreb</t>
  </si>
  <si>
    <t>4 mjeseca od dana uvođenja u posao (produženo do 11.12.2015.)</t>
  </si>
  <si>
    <t>14.02.2014.</t>
  </si>
  <si>
    <t>11.12.2015.</t>
  </si>
  <si>
    <t>31.08.2015.</t>
  </si>
  <si>
    <t>28.09.2015.</t>
  </si>
  <si>
    <t>5 mjeseci od dana uvođenja u posao (produženo do 05.08.2015.)</t>
  </si>
  <si>
    <t>Radovi V. faze izgradnje škole i sportske dvorane OŠ Legrad</t>
  </si>
  <si>
    <t>13.04.2016.</t>
  </si>
  <si>
    <t>ZAJEDNICA PONUDITELJA KOMING d.o.o., Pavelinska 38, Koprivnica, i PZC VARAŽDIN d.d., Kralja Petra Krešimira IV-25, Varaždin</t>
  </si>
  <si>
    <t>Radovi rekonstrukcije kotlovnice Osnovne škole "prof. Blaž Mađer" Novigrad Podravski</t>
  </si>
  <si>
    <t>NMV 5/2016        2016/S 002-0002024</t>
  </si>
  <si>
    <t>3 mjeseca</t>
  </si>
  <si>
    <t>05.05.2016.</t>
  </si>
  <si>
    <t>ZAJEDNICA PONUDITELJA KOMFORT d.o.o., Zagrebačka avenija 92, Zagreb,  i INSTALACIJE HORVAT d.o.o., Petefi Šandora 30, Legrad</t>
  </si>
  <si>
    <r>
      <rPr>
        <u/>
        <sz val="10"/>
        <color theme="1"/>
        <rFont val="Arial"/>
        <family val="2"/>
        <charset val="238"/>
      </rPr>
      <t>Podizvoditelj:</t>
    </r>
    <r>
      <rPr>
        <sz val="10"/>
        <color theme="1"/>
        <rFont val="Arial"/>
        <family val="2"/>
        <charset val="238"/>
      </rPr>
      <t xml:space="preserve"> NITRE d.o.o., Vinodolska 52, Koprivnica,</t>
    </r>
  </si>
  <si>
    <r>
      <t>Podizvoditelj:</t>
    </r>
    <r>
      <rPr>
        <sz val="10"/>
        <color theme="1"/>
        <rFont val="Arial"/>
        <family val="2"/>
        <charset val="238"/>
      </rPr>
      <t xml:space="preserve"> ĐURKIN d.o.o., Braće Graner 1, Čakovec</t>
    </r>
  </si>
  <si>
    <t>Radovi IV. faze izgradnje škole i sportske dvorane Osnovne škole Sokolovac</t>
  </si>
  <si>
    <t>NMV 1/2016        2016/S 002-0002069</t>
  </si>
  <si>
    <t>NMV 6/2016        2016/S 002-0004879</t>
  </si>
  <si>
    <t>04.05.2016.</t>
  </si>
  <si>
    <t>Namještaj za novoizgrađene osnovne škole</t>
  </si>
  <si>
    <t>Sportska oprema za novoizgrađene osnovne škole</t>
  </si>
  <si>
    <t>Računala i računalna oprema za osnovne i srednje škole Koprivničko-križevačke županije</t>
  </si>
  <si>
    <r>
      <rPr>
        <u/>
        <sz val="10"/>
        <color theme="1"/>
        <rFont val="Arial"/>
        <family val="2"/>
        <charset val="238"/>
      </rPr>
      <t xml:space="preserve">Podizvoditelj: </t>
    </r>
    <r>
      <rPr>
        <sz val="10"/>
        <color theme="1"/>
        <rFont val="Arial"/>
        <family val="2"/>
        <charset val="238"/>
      </rPr>
      <t>„MONTSISTEMI“ d.o.o., Mije Šimeka 38, Koprivnica</t>
    </r>
  </si>
  <si>
    <t>15.08.2016. (produženo do 30.09.2016.)</t>
  </si>
  <si>
    <t>grupa 1: 177.255,00 kn</t>
  </si>
  <si>
    <t>20. 09. 2016.</t>
  </si>
  <si>
    <t>30.08.2016.</t>
  </si>
  <si>
    <t>DIDACTA d.o.o., Slavonska 2, Slavonski Brod</t>
  </si>
  <si>
    <t>02. 09. 2016.</t>
  </si>
  <si>
    <t>grupa 2: 141.593,75 kn</t>
  </si>
  <si>
    <t>NMV 3/2016       2016/S 002-0013571</t>
  </si>
  <si>
    <t>NMV 4/2016       2016/S 002-0014775</t>
  </si>
  <si>
    <t>SPECIAL d.o.o., Maršeti 14H, Pazin</t>
  </si>
  <si>
    <t>16. 08. 2016.</t>
  </si>
  <si>
    <t>31. 08. 2016. (produženo do 20. 09. 2016.)</t>
  </si>
  <si>
    <t>20. 09. 2016. (produženo do 30. 09. 2016.)</t>
  </si>
  <si>
    <t>NMV 2/2016       2016/S 002-0017533</t>
  </si>
  <si>
    <t>12. 09. 2016.</t>
  </si>
  <si>
    <t>26. 09. 2016.</t>
  </si>
  <si>
    <t>13. 09. 2016.</t>
  </si>
  <si>
    <t>24.07.2016.</t>
  </si>
  <si>
    <t>26.09.2016.</t>
  </si>
  <si>
    <t>02.12.2016.</t>
  </si>
  <si>
    <t>Opskrba električnom energijom</t>
  </si>
  <si>
    <t>30.11.2016.</t>
  </si>
  <si>
    <t>31.12.2017.</t>
  </si>
  <si>
    <t>Prijevoz učenika osnovnih škola kojima je osnivač Koprivničko-križevačka županija, za razdoblje 2017.-2018. godine</t>
  </si>
  <si>
    <t>zadnji nastavni dan u 2017. godini</t>
  </si>
  <si>
    <t>ČAZMATRANS PROMET d.o.o., Milana Novačića 10, Čazma           Podizvoditelji: Podravina Express Tours, Trg braće Radića 4, Molve; Obrt za prijevoz i putnička agencija Silvija turist, Domžalska ulica 3, Koprivnica, Vuk d.o.o., Stjepana Radića 39, Đurđevac</t>
  </si>
  <si>
    <t>Opskrba prirodnim plinom Koprivničko-križevačke županije i ustanova kojima je KKŽ osnivač</t>
  </si>
  <si>
    <t>05.12.2016., 05.12.2016., 20.12.2016.</t>
  </si>
  <si>
    <r>
      <rPr>
        <b/>
        <u/>
        <sz val="10"/>
        <color theme="1"/>
        <rFont val="Arial"/>
        <family val="2"/>
        <charset val="238"/>
      </rPr>
      <t>Grupe 1, 2, 3:</t>
    </r>
    <r>
      <rPr>
        <b/>
        <sz val="10"/>
        <color theme="1"/>
        <rFont val="Arial"/>
        <family val="2"/>
        <charset val="238"/>
      </rPr>
      <t xml:space="preserve"> MEĐIMURJE-PLIN d.o.o</t>
    </r>
    <r>
      <rPr>
        <sz val="10"/>
        <color theme="1"/>
        <rFont val="Arial"/>
        <family val="2"/>
        <charset val="238"/>
      </rPr>
      <t xml:space="preserve">., Obrtnička 4, Čakovec;                           </t>
    </r>
    <r>
      <rPr>
        <b/>
        <u/>
        <sz val="10"/>
        <color theme="1"/>
        <rFont val="Arial"/>
        <family val="2"/>
        <charset val="238"/>
      </rPr>
      <t>Grupe 4, 5: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KOMUNALIJE-PLIN d.o.o.</t>
    </r>
    <r>
      <rPr>
        <sz val="10"/>
        <color theme="1"/>
        <rFont val="Arial"/>
        <family val="2"/>
        <charset val="238"/>
      </rPr>
      <t xml:space="preserve">, Radnička cesta 61, Đurđevac;                          </t>
    </r>
    <r>
      <rPr>
        <b/>
        <u/>
        <sz val="10"/>
        <color theme="1"/>
        <rFont val="Arial"/>
        <family val="2"/>
        <charset val="238"/>
      </rPr>
      <t>Grupe 6, 7:</t>
    </r>
    <r>
      <rPr>
        <b/>
        <sz val="10"/>
        <color theme="1"/>
        <rFont val="Arial"/>
        <family val="2"/>
        <charset val="238"/>
      </rPr>
      <t xml:space="preserve"> RADNIK d.d.</t>
    </r>
    <r>
      <rPr>
        <sz val="10"/>
        <color theme="1"/>
        <rFont val="Arial"/>
        <family val="2"/>
        <charset val="238"/>
      </rPr>
      <t>, Kralja Tomislava 45, Križevci</t>
    </r>
  </si>
  <si>
    <t>ugovor za grupu 3: 72.497,25 kn</t>
  </si>
  <si>
    <t>27.12.2016.</t>
  </si>
  <si>
    <t>NVV 2/2016          2016/S 002-0021018</t>
  </si>
  <si>
    <t>NVV 3/2016            2016/S 002-0020997</t>
  </si>
  <si>
    <t>NVV 1/2016       2016/S 002-0019132</t>
  </si>
  <si>
    <t>PROENERGY d.o.o., Josipa Marohnića 1, Zagreb</t>
  </si>
  <si>
    <t>4.435.503,78 kn                           1.366.527,55 kn   807.653,63 kn</t>
  </si>
  <si>
    <t>Lož ulje za osnovne škole kojima je osnivač Koprivničko-križevačka županija, za 2017. godinu</t>
  </si>
  <si>
    <t>NMV 11/2016       2016/S 002-0022241</t>
  </si>
  <si>
    <t>21.11.2016.</t>
  </si>
  <si>
    <t>23.12.2016.</t>
  </si>
  <si>
    <t>20.12.2016.</t>
  </si>
  <si>
    <t>12.12.2016.</t>
  </si>
  <si>
    <t>Radovi dogradnje OŠ "Fran Koncelak" Drnje, PŠ Peteranec</t>
  </si>
  <si>
    <t>Radovi rekonstrukcije zgrade OŠ Sveti Petar Orehovec</t>
  </si>
  <si>
    <t>Radovi dogradnje knjižnice OŠ Molve</t>
  </si>
  <si>
    <t>20.04.2017.</t>
  </si>
  <si>
    <t>11.08.2017. (produženo do 15.09.2017.)</t>
  </si>
  <si>
    <t>14.06.2017.</t>
  </si>
  <si>
    <t xml:space="preserve">NMV 1/2017          2017/S 0F2-0002370 </t>
  </si>
  <si>
    <t>NMV 3/2017              2017/S 0F2-0007978</t>
  </si>
  <si>
    <t>NMV 6/2017           2017/S 0F2-0011103</t>
  </si>
  <si>
    <t>21.07.2017.</t>
  </si>
  <si>
    <t>21.10.2017.</t>
  </si>
  <si>
    <t>15.09.2017.</t>
  </si>
  <si>
    <t>14.09.2017. (produženo do 22.09.2017.)</t>
  </si>
  <si>
    <t>22.09.2017.</t>
  </si>
  <si>
    <t xml:space="preserve">Kuhinjska oprema za Osnovnu školu „Fran Koncelak“ Drnje, PŠ Fran </t>
  </si>
  <si>
    <t>Jednostavna nabava</t>
  </si>
  <si>
    <t>Ugovor o nabavi</t>
  </si>
  <si>
    <t xml:space="preserve">Namještaj za Osnovnu školu „Fran Koncelak“ Drnje, PŠ Fran Galović </t>
  </si>
  <si>
    <t>Drva za ogrijev za osnovne škole</t>
  </si>
  <si>
    <t xml:space="preserve">Taktilne površine i orijentacijski plan za slijepe i </t>
  </si>
  <si>
    <t xml:space="preserve">Prometna signalizacija i označavanje ugostiteljskih objekata na biciklističkim rutama Podravine i Prigorja </t>
  </si>
  <si>
    <t>Naftni derivati za potrebe Koprivničko-križevačke županije za 2018. godinu</t>
  </si>
  <si>
    <t>Uredski papir i proizvodi od papira za potrebe Koprivničko-križevačke županije za 2018. godinu</t>
  </si>
  <si>
    <t xml:space="preserve">Higijenski materijal za osnovne i srednje škole kojima je osnivač Koprivničko-križevačka županija, za 2018. godinu </t>
  </si>
  <si>
    <t xml:space="preserve">Usluga izrade operativnog plana razvoja cikloturizma Podravine i Prigorja </t>
  </si>
  <si>
    <t xml:space="preserve">Stručni i obračunski nadzor kod radova rekonstrukcije zgrade OŠ Sveti Petar Orehovec </t>
  </si>
  <si>
    <t xml:space="preserve">Dobrovoljno zdravstveno osiguranje zaposlenika </t>
  </si>
  <si>
    <t xml:space="preserve">Usluga izrade web stranice Podravina &amp; Prigorje bike </t>
  </si>
  <si>
    <t xml:space="preserve">Usluga izrade Podravina &amp; Prigorje bike mobilne android aplikacije </t>
  </si>
  <si>
    <t xml:space="preserve">Usluga osiguranja nefinancijske imovine osnovnih i srednjih škola kojima je osnivač Koprivničko-križevačka županija, za 2018. godinu </t>
  </si>
  <si>
    <t xml:space="preserve">Usluga osiguranja javne odgovornosti osnovnih i srednjih škola kojima je osnivač Koprivničko-križevačka županija, prema trećim osobama za 2018. godinu </t>
  </si>
  <si>
    <t xml:space="preserve">Usluga preventivne tjelesne zaštite imovine u 2018. godini </t>
  </si>
  <si>
    <t xml:space="preserve">Usluga čišćenja poslovnog prostora Koprivničko-križevačke županije u 2018. godini </t>
  </si>
  <si>
    <t>Poštanske usluge za 2018</t>
  </si>
  <si>
    <t>Usluga upravljanja sustavom ispisa za Koprivničko-križevačku županiju za 2018.</t>
  </si>
  <si>
    <t xml:space="preserve">Usluga održavanja sustava upravljanja dokumentacijom za 2018. godinu </t>
  </si>
  <si>
    <t xml:space="preserve">Usluga najma pisača za osnovne i srednje škole kojima je osnivač Koprivničko-križevačka županija, za 2018. godinu </t>
  </si>
  <si>
    <t>Obuka učenika neplivača u 2017. godini</t>
  </si>
  <si>
    <t>Osiguranje službenih vozila u 2017. godini</t>
  </si>
  <si>
    <t>Nabava usluga u pokretnoj ,mreži za razdoblje od 01.06.2017.-31.05.2019.</t>
  </si>
  <si>
    <t>Radovi prenamjene prostora za potrebe arhive u Križevcima</t>
  </si>
  <si>
    <t>09.08.2017.</t>
  </si>
  <si>
    <t>30.08.2017.</t>
  </si>
  <si>
    <t>GASTRO DIZAJN d.o.o., G. Desinec, Livadarska 10, Jastrebarsko</t>
  </si>
  <si>
    <t>07.08.2017.</t>
  </si>
  <si>
    <t>10.08.2017.</t>
  </si>
  <si>
    <t>A.T.T. d.o.o., Barbići 24a, Nova Vas</t>
  </si>
  <si>
    <t>03.11.2017.</t>
  </si>
  <si>
    <t>30.11.2017. (produženo do 01.04.2018.)</t>
  </si>
  <si>
    <t>BEATO SIGNAL d.o.o., Plovanija, Istarska 23, Buje</t>
  </si>
  <si>
    <t>06.12.2017.</t>
  </si>
  <si>
    <t>08.12.2017.</t>
  </si>
  <si>
    <t>18.12.2017.</t>
  </si>
  <si>
    <t>31.12.2018.</t>
  </si>
  <si>
    <t>22.12.2017.</t>
  </si>
  <si>
    <t>PINK PANTER, Trg mladosti 11, Koprivnica</t>
  </si>
  <si>
    <t>ALCA ZAGREB d.o.o., Koledovčina 2, Zagreb</t>
  </si>
  <si>
    <t>21.12.2017.</t>
  </si>
  <si>
    <t>07.02.2017.</t>
  </si>
  <si>
    <t>19.05.2017.</t>
  </si>
  <si>
    <t>Udruga kineziologa grada Koprivnice, Trg slobode 7, Koprivnica</t>
  </si>
  <si>
    <t>CROATIA OSIGURANJE dd., Vatroslava Jagića 33, Zagreb</t>
  </si>
  <si>
    <t>16.05.2017.</t>
  </si>
  <si>
    <t>28.12.2018.</t>
  </si>
  <si>
    <t>GRADITELJSTVO "VRABELJ", KOZARNJAK 30, KOPRIVNICA</t>
  </si>
  <si>
    <t>13.02.2018.</t>
  </si>
  <si>
    <t>Sklopljen dodatak ugovoru na 50.746,44 kn za dodatne radove, po čl. 314 ZJN 2016.; obračun prema stvarnim količinama</t>
  </si>
  <si>
    <t>INSTITUT ZA TURIZAM, Vrhovec 5, Zagreb</t>
  </si>
  <si>
    <t>19.06.2017.</t>
  </si>
  <si>
    <t>"ACTA-ARH" d.o.o., Opatička 5, Koprivnica</t>
  </si>
  <si>
    <t>do isteka jamstvenog roka za radove</t>
  </si>
  <si>
    <t>07.09.2017.</t>
  </si>
  <si>
    <t>19.09.2018.</t>
  </si>
  <si>
    <t>KOSINUS, Ivana Generalića 3/1, Koprivnica</t>
  </si>
  <si>
    <t>02.11.2017.</t>
  </si>
  <si>
    <t>PROMEKS KOMPJUTER d.o.o.,  Vladimira Varićaka 6, Zagreb</t>
  </si>
  <si>
    <t>29.12.2017.</t>
  </si>
  <si>
    <t>JADRANSKO OSIGURANJE d.d., Podružnica Koprivnica, Križevačka 13, Koprivnica</t>
  </si>
  <si>
    <t>ZAŠTITAR-SUČIĆ d.o.o., Patra Preradovića 2, Bjelovar</t>
  </si>
  <si>
    <t>DUŠIĆ d.o.o., Franje Gažija 18, Koprivnica</t>
  </si>
  <si>
    <t>IMAGE ENTER d.o.o., Osječka 18, Bjelovar</t>
  </si>
  <si>
    <t>14.12.2017.</t>
  </si>
  <si>
    <t>27.12.2017.</t>
  </si>
  <si>
    <t>04.12.2017.</t>
  </si>
  <si>
    <t>HRVATSKI TELEKOM d.d., R.F.Mihanovića 9, Zagreb</t>
  </si>
  <si>
    <t>31.05.2019.</t>
  </si>
  <si>
    <t>31.05.2017.</t>
  </si>
  <si>
    <t>S.K.I.M.T. d.o.o., Zagorska 8, Križevci</t>
  </si>
  <si>
    <t>06.03.2017.</t>
  </si>
  <si>
    <t>26.09.2017.</t>
  </si>
  <si>
    <t>07.12.2017.</t>
  </si>
  <si>
    <t>01.09.2017.</t>
  </si>
  <si>
    <t>28.12.2017.</t>
  </si>
  <si>
    <t>31.08.2017.</t>
  </si>
  <si>
    <t>ugovor za grupu 3: 18.886,30 kn</t>
  </si>
  <si>
    <t>31.12.2017. (produženo do 28.02.2018.)</t>
  </si>
  <si>
    <t>okvirni sporazum otkazan</t>
  </si>
  <si>
    <t>19.12.2017.</t>
  </si>
  <si>
    <t>zadnji nastavni dan u 2018. godini</t>
  </si>
  <si>
    <t>06.04.2017.</t>
  </si>
  <si>
    <t>07.04.2017.</t>
  </si>
  <si>
    <t>Dodatak ugovoru za dodatne radove u iznosu 7.587,88 kuna, obračun prema stvarnim količinama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</si>
</sst>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0" xfId="0" applyFont="1" applyFill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2" borderId="0" xfId="0" applyFont="1" applyFill="1"/>
    <xf numFmtId="0" fontId="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Protection="1">
      <protection locked="0"/>
    </xf>
    <xf numFmtId="0" fontId="6" fillId="0" borderId="0" xfId="0" applyFont="1" applyFill="1"/>
    <xf numFmtId="0" fontId="3" fillId="0" borderId="1" xfId="0" applyFont="1" applyFill="1" applyBorder="1" applyProtection="1">
      <protection locked="0"/>
    </xf>
    <xf numFmtId="0" fontId="3" fillId="0" borderId="0" xfId="0" applyFont="1" applyFill="1"/>
    <xf numFmtId="0" fontId="6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2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49" fontId="3" fillId="2" borderId="1" xfId="0" applyNumberFormat="1" applyFont="1" applyFill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164" fontId="3" fillId="0" borderId="0" xfId="1" applyNumberFormat="1" applyFont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 applyProtection="1">
      <alignment horizontal="right" vertical="center"/>
      <protection locked="0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164" fontId="6" fillId="0" borderId="1" xfId="0" applyNumberFormat="1" applyFont="1" applyBorder="1" applyAlignment="1" applyProtection="1">
      <alignment horizontal="right" vertical="center"/>
      <protection locked="0"/>
    </xf>
    <xf numFmtId="164" fontId="6" fillId="0" borderId="0" xfId="0" applyNumberFormat="1" applyFont="1" applyAlignment="1">
      <alignment horizontal="right" vertical="center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4" fontId="3" fillId="2" borderId="0" xfId="2" applyFont="1" applyFill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64" fontId="3" fillId="0" borderId="0" xfId="2" applyNumberFormat="1" applyFont="1" applyAlignment="1">
      <alignment horizontal="right" vertic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43" fontId="2" fillId="0" borderId="1" xfId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164" fontId="11" fillId="2" borderId="4" xfId="0" applyNumberFormat="1" applyFont="1" applyFill="1" applyBorder="1" applyAlignment="1"/>
    <xf numFmtId="164" fontId="3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4" fontId="3" fillId="2" borderId="1" xfId="0" applyNumberFormat="1" applyFont="1" applyFill="1" applyBorder="1"/>
    <xf numFmtId="0" fontId="11" fillId="0" borderId="1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Border="1"/>
    <xf numFmtId="0" fontId="3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64" fontId="3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1" xfId="0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164" fontId="11" fillId="2" borderId="2" xfId="0" applyNumberFormat="1" applyFont="1" applyFill="1" applyBorder="1" applyAlignment="1"/>
    <xf numFmtId="164" fontId="11" fillId="2" borderId="4" xfId="0" applyNumberFormat="1" applyFont="1" applyFill="1" applyBorder="1" applyAlignment="1"/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164" fontId="11" fillId="2" borderId="2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/>
      <protection locked="0"/>
    </xf>
    <xf numFmtId="0" fontId="0" fillId="0" borderId="3" xfId="0" applyBorder="1"/>
    <xf numFmtId="0" fontId="6" fillId="2" borderId="3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164" fontId="3" fillId="2" borderId="2" xfId="1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/>
    <xf numFmtId="164" fontId="3" fillId="2" borderId="2" xfId="0" applyNumberFormat="1" applyFont="1" applyFill="1" applyBorder="1" applyAlignment="1">
      <alignment vertical="center"/>
    </xf>
    <xf numFmtId="0" fontId="0" fillId="0" borderId="3" xfId="0" applyBorder="1" applyAlignment="1"/>
    <xf numFmtId="0" fontId="0" fillId="0" borderId="3" xfId="0" applyBorder="1" applyAlignment="1">
      <alignment horizontal="center" vertical="center"/>
    </xf>
    <xf numFmtId="164" fontId="3" fillId="0" borderId="2" xfId="1" applyNumberFormat="1" applyFont="1" applyBorder="1" applyAlignment="1">
      <alignment horizontal="right"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164" fontId="3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</cellXfs>
  <cellStyles count="3">
    <cellStyle name="Normalno" xfId="0" builtinId="0"/>
    <cellStyle name="Valuta" xfId="2" builtinId="4"/>
    <cellStyle name="Zarez" xfId="1" builtinId="3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tabSelected="1" topLeftCell="A43" zoomScaleNormal="100" workbookViewId="0">
      <selection activeCell="K55" sqref="K55"/>
    </sheetView>
  </sheetViews>
  <sheetFormatPr defaultRowHeight="14.25" x14ac:dyDescent="0.2"/>
  <cols>
    <col min="1" max="1" width="7.28515625" style="26" customWidth="1"/>
    <col min="2" max="2" width="29.140625" style="26" customWidth="1"/>
    <col min="3" max="3" width="18.7109375" style="26" customWidth="1"/>
    <col min="4" max="4" width="18.5703125" style="101" customWidth="1"/>
    <col min="5" max="5" width="20.42578125" style="103" customWidth="1"/>
    <col min="6" max="6" width="20.85546875" style="175" customWidth="1"/>
    <col min="7" max="7" width="12.85546875" style="69" customWidth="1"/>
    <col min="8" max="8" width="17.42578125" style="45" customWidth="1"/>
    <col min="9" max="9" width="28.42578125" style="47" customWidth="1"/>
    <col min="10" max="10" width="13.7109375" style="101" customWidth="1"/>
    <col min="11" max="11" width="16.7109375" style="85" customWidth="1"/>
    <col min="12" max="12" width="15.28515625" style="26" customWidth="1"/>
    <col min="13" max="13" width="9.140625" style="26"/>
    <col min="14" max="14" width="15.28515625" style="26" bestFit="1" customWidth="1"/>
    <col min="15" max="16384" width="9.140625" style="26"/>
  </cols>
  <sheetData>
    <row r="1" spans="1:12" s="3" customFormat="1" ht="12.75" x14ac:dyDescent="0.2">
      <c r="A1" s="6"/>
      <c r="B1" s="7"/>
      <c r="C1" s="7"/>
      <c r="D1" s="6"/>
      <c r="E1" s="6"/>
      <c r="F1" s="46"/>
      <c r="G1" s="68"/>
      <c r="H1" s="7"/>
      <c r="I1" s="46"/>
      <c r="J1" s="6"/>
      <c r="K1" s="80"/>
    </row>
    <row r="2" spans="1:12" s="3" customFormat="1" ht="15.75" customHeight="1" x14ac:dyDescent="0.25">
      <c r="A2" s="350" t="s">
        <v>74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</row>
    <row r="3" spans="1:12" s="3" customFormat="1" ht="12.75" x14ac:dyDescent="0.2">
      <c r="A3" s="6"/>
      <c r="B3" s="7"/>
      <c r="C3" s="7"/>
      <c r="D3" s="6"/>
      <c r="E3" s="6"/>
      <c r="F3" s="46"/>
      <c r="G3" s="68"/>
      <c r="H3" s="7"/>
      <c r="I3" s="46"/>
      <c r="J3" s="6"/>
      <c r="K3" s="80"/>
    </row>
    <row r="4" spans="1:12" s="2" customFormat="1" ht="104.25" customHeight="1" x14ac:dyDescent="0.2">
      <c r="A4" s="1" t="s">
        <v>0</v>
      </c>
      <c r="B4" s="1" t="s">
        <v>1</v>
      </c>
      <c r="C4" s="11" t="s">
        <v>2</v>
      </c>
      <c r="D4" s="1" t="s">
        <v>3</v>
      </c>
      <c r="E4" s="1" t="s">
        <v>53</v>
      </c>
      <c r="F4" s="161" t="s">
        <v>4</v>
      </c>
      <c r="G4" s="11" t="s">
        <v>27</v>
      </c>
      <c r="H4" s="102" t="s">
        <v>26</v>
      </c>
      <c r="I4" s="1" t="s">
        <v>6</v>
      </c>
      <c r="J4" s="1" t="s">
        <v>5</v>
      </c>
      <c r="K4" s="59" t="s">
        <v>75</v>
      </c>
      <c r="L4" s="1" t="s">
        <v>76</v>
      </c>
    </row>
    <row r="5" spans="1:12" s="3" customFormat="1" ht="45" customHeight="1" x14ac:dyDescent="0.2">
      <c r="A5" s="155" t="s">
        <v>251</v>
      </c>
      <c r="B5" s="23" t="s">
        <v>23</v>
      </c>
      <c r="C5" s="23" t="s">
        <v>91</v>
      </c>
      <c r="D5" s="136" t="s">
        <v>8</v>
      </c>
      <c r="E5" s="5" t="s">
        <v>54</v>
      </c>
      <c r="F5" s="162">
        <v>213900</v>
      </c>
      <c r="G5" s="60" t="s">
        <v>67</v>
      </c>
      <c r="H5" s="92" t="s">
        <v>125</v>
      </c>
      <c r="I5" s="54" t="s">
        <v>43</v>
      </c>
      <c r="J5" s="19" t="s">
        <v>73</v>
      </c>
      <c r="K5" s="8">
        <v>213900</v>
      </c>
      <c r="L5" s="4"/>
    </row>
    <row r="6" spans="1:12" s="3" customFormat="1" ht="60.75" customHeight="1" x14ac:dyDescent="0.2">
      <c r="A6" s="5">
        <v>2</v>
      </c>
      <c r="B6" s="23" t="s">
        <v>19</v>
      </c>
      <c r="C6" s="23" t="s">
        <v>87</v>
      </c>
      <c r="D6" s="136" t="s">
        <v>8</v>
      </c>
      <c r="E6" s="5" t="s">
        <v>54</v>
      </c>
      <c r="F6" s="162">
        <v>123562.5</v>
      </c>
      <c r="G6" s="60" t="s">
        <v>64</v>
      </c>
      <c r="H6" s="92" t="s">
        <v>126</v>
      </c>
      <c r="I6" s="9" t="s">
        <v>40</v>
      </c>
      <c r="J6" s="5" t="s">
        <v>60</v>
      </c>
      <c r="K6" s="8">
        <v>110765</v>
      </c>
      <c r="L6" s="4"/>
    </row>
    <row r="7" spans="1:12" s="3" customFormat="1" ht="31.5" customHeight="1" x14ac:dyDescent="0.2">
      <c r="A7" s="5">
        <v>3</v>
      </c>
      <c r="B7" s="23" t="s">
        <v>20</v>
      </c>
      <c r="C7" s="23" t="s">
        <v>88</v>
      </c>
      <c r="D7" s="136" t="s">
        <v>8</v>
      </c>
      <c r="E7" s="5" t="s">
        <v>54</v>
      </c>
      <c r="F7" s="162">
        <v>121956.25</v>
      </c>
      <c r="G7" s="60" t="s">
        <v>65</v>
      </c>
      <c r="H7" s="92" t="s">
        <v>127</v>
      </c>
      <c r="I7" s="9" t="s">
        <v>41</v>
      </c>
      <c r="J7" s="5" t="s">
        <v>71</v>
      </c>
      <c r="K7" s="8">
        <v>121956.25</v>
      </c>
      <c r="L7" s="4"/>
    </row>
    <row r="8" spans="1:12" s="3" customFormat="1" ht="54.75" customHeight="1" x14ac:dyDescent="0.2">
      <c r="A8" s="5">
        <v>4</v>
      </c>
      <c r="B8" s="23" t="s">
        <v>22</v>
      </c>
      <c r="C8" s="23" t="s">
        <v>90</v>
      </c>
      <c r="D8" s="136" t="s">
        <v>8</v>
      </c>
      <c r="E8" s="5" t="s">
        <v>54</v>
      </c>
      <c r="F8" s="162">
        <v>164231.25</v>
      </c>
      <c r="G8" s="60" t="s">
        <v>65</v>
      </c>
      <c r="H8" s="41" t="s">
        <v>69</v>
      </c>
      <c r="I8" s="9" t="s">
        <v>41</v>
      </c>
      <c r="J8" s="94" t="s">
        <v>72</v>
      </c>
      <c r="K8" s="8">
        <v>164231.25</v>
      </c>
      <c r="L8" s="4"/>
    </row>
    <row r="9" spans="1:12" s="3" customFormat="1" ht="44.25" customHeight="1" x14ac:dyDescent="0.2">
      <c r="A9" s="5">
        <v>5</v>
      </c>
      <c r="B9" s="23" t="s">
        <v>21</v>
      </c>
      <c r="C9" s="23" t="s">
        <v>89</v>
      </c>
      <c r="D9" s="136" t="s">
        <v>8</v>
      </c>
      <c r="E9" s="5" t="s">
        <v>54</v>
      </c>
      <c r="F9" s="162">
        <v>118260</v>
      </c>
      <c r="G9" s="60" t="s">
        <v>66</v>
      </c>
      <c r="H9" s="41" t="s">
        <v>31</v>
      </c>
      <c r="I9" s="9" t="s">
        <v>42</v>
      </c>
      <c r="J9" s="5" t="s">
        <v>31</v>
      </c>
      <c r="K9" s="8">
        <v>74264.19</v>
      </c>
      <c r="L9" s="4"/>
    </row>
    <row r="10" spans="1:12" s="3" customFormat="1" ht="28.5" customHeight="1" x14ac:dyDescent="0.2">
      <c r="A10" s="5">
        <v>6</v>
      </c>
      <c r="B10" s="24" t="s">
        <v>18</v>
      </c>
      <c r="C10" s="24" t="s">
        <v>86</v>
      </c>
      <c r="D10" s="136" t="s">
        <v>8</v>
      </c>
      <c r="E10" s="5" t="s">
        <v>54</v>
      </c>
      <c r="F10" s="162">
        <v>1057971.72</v>
      </c>
      <c r="G10" s="60" t="s">
        <v>63</v>
      </c>
      <c r="H10" s="41" t="s">
        <v>69</v>
      </c>
      <c r="I10" s="9" t="s">
        <v>39</v>
      </c>
      <c r="J10" s="5" t="s">
        <v>69</v>
      </c>
      <c r="K10" s="8">
        <v>1041919.42</v>
      </c>
      <c r="L10" s="4"/>
    </row>
    <row r="11" spans="1:12" s="3" customFormat="1" ht="72.75" x14ac:dyDescent="0.2">
      <c r="A11" s="5">
        <v>7</v>
      </c>
      <c r="B11" s="23" t="s">
        <v>14</v>
      </c>
      <c r="C11" s="12" t="s">
        <v>92</v>
      </c>
      <c r="D11" s="136" t="s">
        <v>58</v>
      </c>
      <c r="E11" s="5" t="s">
        <v>54</v>
      </c>
      <c r="F11" s="163">
        <v>284800</v>
      </c>
      <c r="G11" s="19" t="s">
        <v>35</v>
      </c>
      <c r="H11" s="92" t="s">
        <v>131</v>
      </c>
      <c r="I11" s="9" t="s">
        <v>36</v>
      </c>
      <c r="J11" s="5" t="s">
        <v>145</v>
      </c>
      <c r="K11" s="8">
        <v>159546.18</v>
      </c>
      <c r="L11" s="4"/>
    </row>
    <row r="12" spans="1:12" s="3" customFormat="1" ht="57" customHeight="1" x14ac:dyDescent="0.2">
      <c r="A12" s="5">
        <v>8</v>
      </c>
      <c r="B12" s="23" t="s">
        <v>16</v>
      </c>
      <c r="C12" s="23" t="s">
        <v>84</v>
      </c>
      <c r="D12" s="136" t="s">
        <v>8</v>
      </c>
      <c r="E12" s="5" t="s">
        <v>54</v>
      </c>
      <c r="F12" s="162">
        <v>117256.25</v>
      </c>
      <c r="G12" s="60" t="s">
        <v>62</v>
      </c>
      <c r="H12" s="41" t="s">
        <v>59</v>
      </c>
      <c r="I12" s="9" t="s">
        <v>38</v>
      </c>
      <c r="J12" s="5" t="s">
        <v>46</v>
      </c>
      <c r="K12" s="8">
        <v>117256.25</v>
      </c>
      <c r="L12" s="4"/>
    </row>
    <row r="13" spans="1:12" s="3" customFormat="1" ht="55.5" customHeight="1" x14ac:dyDescent="0.2">
      <c r="A13" s="5">
        <v>9</v>
      </c>
      <c r="B13" s="23" t="s">
        <v>15</v>
      </c>
      <c r="C13" s="23" t="s">
        <v>83</v>
      </c>
      <c r="D13" s="136" t="s">
        <v>8</v>
      </c>
      <c r="E13" s="5" t="s">
        <v>54</v>
      </c>
      <c r="F13" s="163">
        <v>408356.88</v>
      </c>
      <c r="G13" s="19" t="s">
        <v>33</v>
      </c>
      <c r="H13" s="92" t="s">
        <v>124</v>
      </c>
      <c r="I13" s="13" t="s">
        <v>37</v>
      </c>
      <c r="J13" s="5" t="s">
        <v>117</v>
      </c>
      <c r="K13" s="8">
        <v>408356.88</v>
      </c>
      <c r="L13" s="4"/>
    </row>
    <row r="14" spans="1:12" s="3" customFormat="1" ht="57.75" customHeight="1" x14ac:dyDescent="0.2">
      <c r="A14" s="5">
        <v>10</v>
      </c>
      <c r="B14" s="23" t="s">
        <v>13</v>
      </c>
      <c r="C14" s="23" t="s">
        <v>82</v>
      </c>
      <c r="D14" s="136" t="s">
        <v>8</v>
      </c>
      <c r="E14" s="5" t="s">
        <v>54</v>
      </c>
      <c r="F14" s="163">
        <v>80030</v>
      </c>
      <c r="G14" s="19" t="s">
        <v>33</v>
      </c>
      <c r="H14" s="92" t="s">
        <v>31</v>
      </c>
      <c r="I14" s="9" t="s">
        <v>34</v>
      </c>
      <c r="J14" s="5" t="s">
        <v>31</v>
      </c>
      <c r="K14" s="8">
        <v>72633.5</v>
      </c>
      <c r="L14" s="4"/>
    </row>
    <row r="15" spans="1:12" s="3" customFormat="1" ht="39" customHeight="1" x14ac:dyDescent="0.2">
      <c r="A15" s="270">
        <v>11</v>
      </c>
      <c r="B15" s="301" t="s">
        <v>17</v>
      </c>
      <c r="C15" s="301" t="s">
        <v>85</v>
      </c>
      <c r="D15" s="270" t="s">
        <v>8</v>
      </c>
      <c r="E15" s="270" t="s">
        <v>54</v>
      </c>
      <c r="F15" s="351">
        <v>2022942.53</v>
      </c>
      <c r="G15" s="343" t="s">
        <v>33</v>
      </c>
      <c r="H15" s="301" t="s">
        <v>128</v>
      </c>
      <c r="I15" s="9" t="s">
        <v>61</v>
      </c>
      <c r="J15" s="335" t="s">
        <v>99</v>
      </c>
      <c r="K15" s="348">
        <v>1987727.87</v>
      </c>
      <c r="L15" s="333"/>
    </row>
    <row r="16" spans="1:12" s="3" customFormat="1" ht="81" customHeight="1" x14ac:dyDescent="0.2">
      <c r="A16" s="271"/>
      <c r="B16" s="302"/>
      <c r="C16" s="302"/>
      <c r="D16" s="271"/>
      <c r="E16" s="271"/>
      <c r="F16" s="352"/>
      <c r="G16" s="353"/>
      <c r="H16" s="302"/>
      <c r="I16" s="55" t="s">
        <v>68</v>
      </c>
      <c r="J16" s="336"/>
      <c r="K16" s="349"/>
      <c r="L16" s="334"/>
    </row>
    <row r="17" spans="1:12" s="3" customFormat="1" ht="44.25" customHeight="1" x14ac:dyDescent="0.2">
      <c r="A17" s="5">
        <v>12</v>
      </c>
      <c r="B17" s="23" t="s">
        <v>11</v>
      </c>
      <c r="C17" s="23" t="s">
        <v>80</v>
      </c>
      <c r="D17" s="136" t="s">
        <v>8</v>
      </c>
      <c r="E17" s="5" t="s">
        <v>54</v>
      </c>
      <c r="F17" s="163">
        <v>114066.25</v>
      </c>
      <c r="G17" s="19" t="s">
        <v>47</v>
      </c>
      <c r="H17" s="130" t="s">
        <v>129</v>
      </c>
      <c r="I17" s="9" t="s">
        <v>30</v>
      </c>
      <c r="J17" s="5" t="s">
        <v>70</v>
      </c>
      <c r="K17" s="8">
        <v>114066.25</v>
      </c>
      <c r="L17" s="4"/>
    </row>
    <row r="18" spans="1:12" s="3" customFormat="1" ht="70.5" customHeight="1" x14ac:dyDescent="0.2">
      <c r="A18" s="5">
        <v>13</v>
      </c>
      <c r="B18" s="23" t="s">
        <v>12</v>
      </c>
      <c r="C18" s="23" t="s">
        <v>81</v>
      </c>
      <c r="D18" s="136" t="s">
        <v>8</v>
      </c>
      <c r="E18" s="5" t="s">
        <v>54</v>
      </c>
      <c r="F18" s="163">
        <v>3158815</v>
      </c>
      <c r="G18" s="19" t="s">
        <v>48</v>
      </c>
      <c r="H18" s="92" t="s">
        <v>31</v>
      </c>
      <c r="I18" s="9" t="s">
        <v>32</v>
      </c>
      <c r="J18" s="94" t="s">
        <v>31</v>
      </c>
      <c r="K18" s="16">
        <v>3074172.5</v>
      </c>
      <c r="L18" s="4"/>
    </row>
    <row r="19" spans="1:12" s="3" customFormat="1" ht="42.75" customHeight="1" x14ac:dyDescent="0.2">
      <c r="A19" s="5">
        <v>14</v>
      </c>
      <c r="B19" s="23" t="s">
        <v>10</v>
      </c>
      <c r="C19" s="23" t="s">
        <v>79</v>
      </c>
      <c r="D19" s="136" t="s">
        <v>8</v>
      </c>
      <c r="E19" s="5" t="s">
        <v>54</v>
      </c>
      <c r="F19" s="163">
        <v>159757.5</v>
      </c>
      <c r="G19" s="19" t="s">
        <v>46</v>
      </c>
      <c r="H19" s="130" t="s">
        <v>129</v>
      </c>
      <c r="I19" s="9" t="s">
        <v>29</v>
      </c>
      <c r="J19" s="19" t="s">
        <v>98</v>
      </c>
      <c r="K19" s="8">
        <v>159757.5</v>
      </c>
      <c r="L19" s="4"/>
    </row>
    <row r="20" spans="1:12" s="3" customFormat="1" ht="28.5" customHeight="1" x14ac:dyDescent="0.2">
      <c r="A20" s="270">
        <v>15</v>
      </c>
      <c r="B20" s="301" t="s">
        <v>9</v>
      </c>
      <c r="C20" s="301" t="s">
        <v>78</v>
      </c>
      <c r="D20" s="270" t="s">
        <v>8</v>
      </c>
      <c r="E20" s="5" t="s">
        <v>55</v>
      </c>
      <c r="F20" s="164">
        <v>339897.59999999998</v>
      </c>
      <c r="G20" s="19" t="s">
        <v>56</v>
      </c>
      <c r="H20" s="92" t="s">
        <v>57</v>
      </c>
      <c r="I20" s="301" t="s">
        <v>28</v>
      </c>
      <c r="J20" s="19"/>
      <c r="K20" s="8"/>
      <c r="L20" s="4"/>
    </row>
    <row r="21" spans="1:12" s="3" customFormat="1" ht="29.25" customHeight="1" x14ac:dyDescent="0.2">
      <c r="A21" s="332"/>
      <c r="B21" s="309"/>
      <c r="C21" s="309"/>
      <c r="D21" s="332"/>
      <c r="E21" s="5" t="s">
        <v>54</v>
      </c>
      <c r="F21" s="164">
        <v>167588.4</v>
      </c>
      <c r="G21" s="19" t="s">
        <v>45</v>
      </c>
      <c r="H21" s="92" t="s">
        <v>49</v>
      </c>
      <c r="I21" s="309"/>
      <c r="J21" s="140" t="s">
        <v>49</v>
      </c>
      <c r="K21" s="8">
        <f>F21</f>
        <v>167588.4</v>
      </c>
      <c r="L21" s="4"/>
    </row>
    <row r="22" spans="1:12" s="3" customFormat="1" ht="33" customHeight="1" x14ac:dyDescent="0.2">
      <c r="A22" s="271"/>
      <c r="B22" s="302"/>
      <c r="C22" s="302"/>
      <c r="D22" s="271"/>
      <c r="E22" s="5" t="s">
        <v>54</v>
      </c>
      <c r="F22" s="164">
        <f>F21</f>
        <v>167588.4</v>
      </c>
      <c r="G22" s="70" t="s">
        <v>49</v>
      </c>
      <c r="H22" s="129" t="s">
        <v>144</v>
      </c>
      <c r="I22" s="302"/>
      <c r="J22" s="140" t="s">
        <v>144</v>
      </c>
      <c r="K22" s="151">
        <v>168768.6</v>
      </c>
      <c r="L22" s="149" t="s">
        <v>252</v>
      </c>
    </row>
    <row r="23" spans="1:12" s="3" customFormat="1" ht="18.75" customHeight="1" x14ac:dyDescent="0.2">
      <c r="A23" s="270">
        <v>16</v>
      </c>
      <c r="B23" s="301" t="s">
        <v>7</v>
      </c>
      <c r="C23" s="301" t="s">
        <v>77</v>
      </c>
      <c r="D23" s="270" t="s">
        <v>24</v>
      </c>
      <c r="E23" s="328" t="s">
        <v>54</v>
      </c>
      <c r="F23" s="165" t="s">
        <v>52</v>
      </c>
      <c r="G23" s="335" t="s">
        <v>44</v>
      </c>
      <c r="H23" s="301" t="s">
        <v>129</v>
      </c>
      <c r="I23" s="301" t="s">
        <v>236</v>
      </c>
      <c r="J23" s="335" t="s">
        <v>96</v>
      </c>
      <c r="K23" s="348">
        <v>227820</v>
      </c>
      <c r="L23" s="333"/>
    </row>
    <row r="24" spans="1:12" s="3" customFormat="1" ht="25.5" customHeight="1" x14ac:dyDescent="0.2">
      <c r="A24" s="332"/>
      <c r="B24" s="309"/>
      <c r="C24" s="309"/>
      <c r="D24" s="332"/>
      <c r="E24" s="328"/>
      <c r="F24" s="165" t="s">
        <v>51</v>
      </c>
      <c r="G24" s="336"/>
      <c r="H24" s="302"/>
      <c r="I24" s="302"/>
      <c r="J24" s="336"/>
      <c r="K24" s="349"/>
      <c r="L24" s="334"/>
    </row>
    <row r="25" spans="1:12" s="3" customFormat="1" ht="42" customHeight="1" x14ac:dyDescent="0.2">
      <c r="A25" s="271"/>
      <c r="B25" s="302"/>
      <c r="C25" s="302"/>
      <c r="D25" s="271"/>
      <c r="E25" s="91" t="s">
        <v>54</v>
      </c>
      <c r="F25" s="165" t="s">
        <v>50</v>
      </c>
      <c r="G25" s="72" t="s">
        <v>44</v>
      </c>
      <c r="H25" s="130" t="s">
        <v>129</v>
      </c>
      <c r="I25" s="48" t="s">
        <v>25</v>
      </c>
      <c r="J25" s="19" t="s">
        <v>97</v>
      </c>
      <c r="K25" s="8">
        <v>55937.5</v>
      </c>
      <c r="L25" s="4"/>
    </row>
    <row r="26" spans="1:12" s="18" customFormat="1" ht="84.75" customHeight="1" x14ac:dyDescent="0.2">
      <c r="A26" s="14">
        <v>17</v>
      </c>
      <c r="B26" s="15" t="s">
        <v>112</v>
      </c>
      <c r="C26" s="15" t="s">
        <v>113</v>
      </c>
      <c r="D26" s="137" t="s">
        <v>8</v>
      </c>
      <c r="E26" s="88" t="s">
        <v>54</v>
      </c>
      <c r="F26" s="166">
        <v>147062.25</v>
      </c>
      <c r="G26" s="71" t="s">
        <v>114</v>
      </c>
      <c r="H26" s="43" t="s">
        <v>130</v>
      </c>
      <c r="I26" s="15" t="s">
        <v>115</v>
      </c>
      <c r="J26" s="95">
        <v>41270</v>
      </c>
      <c r="K26" s="81">
        <v>147062.25</v>
      </c>
      <c r="L26" s="17"/>
    </row>
    <row r="27" spans="1:12" s="18" customFormat="1" ht="57" customHeight="1" x14ac:dyDescent="0.2">
      <c r="A27" s="65">
        <v>18</v>
      </c>
      <c r="B27" s="20" t="s">
        <v>93</v>
      </c>
      <c r="C27" s="66" t="s">
        <v>94</v>
      </c>
      <c r="D27" s="135" t="s">
        <v>8</v>
      </c>
      <c r="E27" s="87" t="s">
        <v>54</v>
      </c>
      <c r="F27" s="167">
        <v>4174124.14</v>
      </c>
      <c r="G27" s="73" t="s">
        <v>95</v>
      </c>
      <c r="H27" s="128" t="s">
        <v>183</v>
      </c>
      <c r="I27" s="117" t="s">
        <v>234</v>
      </c>
      <c r="J27" s="234" t="s">
        <v>315</v>
      </c>
      <c r="K27" s="235">
        <v>4552404.72</v>
      </c>
      <c r="L27" s="67" t="s">
        <v>296</v>
      </c>
    </row>
    <row r="28" spans="1:12" s="25" customFormat="1" ht="51" x14ac:dyDescent="0.2">
      <c r="A28" s="19">
        <v>19</v>
      </c>
      <c r="B28" s="10" t="s">
        <v>100</v>
      </c>
      <c r="C28" s="58" t="s">
        <v>101</v>
      </c>
      <c r="D28" s="19" t="s">
        <v>8</v>
      </c>
      <c r="E28" s="19" t="s">
        <v>54</v>
      </c>
      <c r="F28" s="168">
        <v>2772463.08</v>
      </c>
      <c r="G28" s="60" t="s">
        <v>102</v>
      </c>
      <c r="H28" s="131" t="s">
        <v>187</v>
      </c>
      <c r="I28" s="10" t="s">
        <v>61</v>
      </c>
      <c r="J28" s="90" t="s">
        <v>134</v>
      </c>
      <c r="K28" s="78">
        <v>2772463.08</v>
      </c>
      <c r="L28" s="56"/>
    </row>
    <row r="29" spans="1:12" s="25" customFormat="1" ht="81.75" customHeight="1" x14ac:dyDescent="0.2">
      <c r="A29" s="335">
        <v>20</v>
      </c>
      <c r="B29" s="268" t="s">
        <v>103</v>
      </c>
      <c r="C29" s="337" t="s">
        <v>106</v>
      </c>
      <c r="D29" s="335" t="s">
        <v>8</v>
      </c>
      <c r="E29" s="335" t="s">
        <v>54</v>
      </c>
      <c r="F29" s="345">
        <v>2677595.75</v>
      </c>
      <c r="G29" s="343" t="s">
        <v>31</v>
      </c>
      <c r="H29" s="268" t="s">
        <v>188</v>
      </c>
      <c r="I29" s="20" t="s">
        <v>107</v>
      </c>
      <c r="J29" s="338" t="s">
        <v>179</v>
      </c>
      <c r="K29" s="340">
        <v>2677575.75</v>
      </c>
      <c r="L29" s="329"/>
    </row>
    <row r="30" spans="1:12" s="25" customFormat="1" ht="25.5" x14ac:dyDescent="0.2">
      <c r="A30" s="330"/>
      <c r="B30" s="330"/>
      <c r="C30" s="330"/>
      <c r="D30" s="347"/>
      <c r="E30" s="339"/>
      <c r="F30" s="346"/>
      <c r="G30" s="344"/>
      <c r="H30" s="342"/>
      <c r="I30" s="10" t="s">
        <v>108</v>
      </c>
      <c r="J30" s="339"/>
      <c r="K30" s="341"/>
      <c r="L30" s="330"/>
    </row>
    <row r="31" spans="1:12" s="25" customFormat="1" ht="25.5" customHeight="1" x14ac:dyDescent="0.2">
      <c r="A31" s="335">
        <v>21</v>
      </c>
      <c r="B31" s="268" t="s">
        <v>104</v>
      </c>
      <c r="C31" s="337" t="s">
        <v>109</v>
      </c>
      <c r="D31" s="335" t="s">
        <v>8</v>
      </c>
      <c r="E31" s="19" t="s">
        <v>55</v>
      </c>
      <c r="F31" s="169">
        <v>14868292.5</v>
      </c>
      <c r="G31" s="74" t="s">
        <v>110</v>
      </c>
      <c r="H31" s="44" t="s">
        <v>57</v>
      </c>
      <c r="I31" s="268" t="s">
        <v>32</v>
      </c>
      <c r="J31" s="96"/>
      <c r="K31" s="82"/>
      <c r="L31" s="329"/>
    </row>
    <row r="32" spans="1:12" s="25" customFormat="1" ht="29.25" customHeight="1" x14ac:dyDescent="0.2">
      <c r="A32" s="354"/>
      <c r="B32" s="275"/>
      <c r="C32" s="355"/>
      <c r="D32" s="354"/>
      <c r="E32" s="19" t="s">
        <v>54</v>
      </c>
      <c r="F32" s="169">
        <v>7271651.25</v>
      </c>
      <c r="G32" s="74" t="s">
        <v>110</v>
      </c>
      <c r="H32" s="44" t="s">
        <v>111</v>
      </c>
      <c r="I32" s="275"/>
      <c r="J32" s="93" t="s">
        <v>111</v>
      </c>
      <c r="K32" s="83">
        <v>7271651.25</v>
      </c>
      <c r="L32" s="331"/>
    </row>
    <row r="33" spans="1:12" s="25" customFormat="1" ht="27.75" customHeight="1" x14ac:dyDescent="0.2">
      <c r="A33" s="336"/>
      <c r="B33" s="269"/>
      <c r="C33" s="356"/>
      <c r="D33" s="336"/>
      <c r="E33" s="19" t="s">
        <v>54</v>
      </c>
      <c r="F33" s="169">
        <v>7434146.25</v>
      </c>
      <c r="G33" s="74" t="s">
        <v>206</v>
      </c>
      <c r="H33" s="44" t="s">
        <v>202</v>
      </c>
      <c r="I33" s="269"/>
      <c r="J33" s="180" t="s">
        <v>202</v>
      </c>
      <c r="K33" s="181">
        <v>7283477.5</v>
      </c>
      <c r="L33" s="51"/>
    </row>
    <row r="34" spans="1:12" s="22" customFormat="1" ht="70.5" customHeight="1" x14ac:dyDescent="0.2">
      <c r="A34" s="19">
        <v>22</v>
      </c>
      <c r="B34" s="12" t="s">
        <v>105</v>
      </c>
      <c r="C34" s="27" t="s">
        <v>260</v>
      </c>
      <c r="D34" s="19" t="s">
        <v>58</v>
      </c>
      <c r="E34" s="89" t="s">
        <v>54</v>
      </c>
      <c r="F34" s="169">
        <v>87159.38</v>
      </c>
      <c r="G34" s="60" t="s">
        <v>116</v>
      </c>
      <c r="H34" s="131" t="s">
        <v>126</v>
      </c>
      <c r="I34" s="27" t="s">
        <v>41</v>
      </c>
      <c r="J34" s="89" t="s">
        <v>117</v>
      </c>
      <c r="K34" s="78">
        <f>F34</f>
        <v>87159.38</v>
      </c>
      <c r="L34" s="21"/>
    </row>
    <row r="35" spans="1:12" s="37" customFormat="1" ht="54.75" customHeight="1" x14ac:dyDescent="0.2">
      <c r="A35" s="35">
        <v>23</v>
      </c>
      <c r="B35" s="27" t="s">
        <v>118</v>
      </c>
      <c r="C35" s="27" t="s">
        <v>154</v>
      </c>
      <c r="D35" s="94" t="s">
        <v>8</v>
      </c>
      <c r="E35" s="35" t="s">
        <v>54</v>
      </c>
      <c r="F35" s="170">
        <v>1874757.5</v>
      </c>
      <c r="G35" s="60" t="s">
        <v>119</v>
      </c>
      <c r="H35" s="27" t="s">
        <v>190</v>
      </c>
      <c r="I35" s="27" t="s">
        <v>234</v>
      </c>
      <c r="J35" s="97" t="s">
        <v>180</v>
      </c>
      <c r="K35" s="78">
        <v>1591895</v>
      </c>
      <c r="L35" s="36"/>
    </row>
    <row r="36" spans="1:12" ht="23.25" customHeight="1" x14ac:dyDescent="0.2">
      <c r="A36" s="266">
        <v>24</v>
      </c>
      <c r="B36" s="268" t="s">
        <v>120</v>
      </c>
      <c r="C36" s="292" t="s">
        <v>155</v>
      </c>
      <c r="D36" s="335" t="s">
        <v>8</v>
      </c>
      <c r="E36" s="5" t="s">
        <v>55</v>
      </c>
      <c r="F36" s="169">
        <v>339820</v>
      </c>
      <c r="G36" s="60" t="s">
        <v>110</v>
      </c>
      <c r="H36" s="132" t="s">
        <v>121</v>
      </c>
      <c r="I36" s="268" t="s">
        <v>34</v>
      </c>
      <c r="J36" s="98"/>
      <c r="K36" s="84"/>
      <c r="L36" s="33"/>
    </row>
    <row r="37" spans="1:12" ht="29.25" customHeight="1" x14ac:dyDescent="0.2">
      <c r="A37" s="278"/>
      <c r="B37" s="275"/>
      <c r="C37" s="293"/>
      <c r="D37" s="354"/>
      <c r="E37" s="19" t="s">
        <v>54</v>
      </c>
      <c r="F37" s="169">
        <v>169910</v>
      </c>
      <c r="G37" s="60" t="s">
        <v>122</v>
      </c>
      <c r="H37" s="132" t="s">
        <v>111</v>
      </c>
      <c r="I37" s="275"/>
      <c r="J37" s="93" t="s">
        <v>111</v>
      </c>
      <c r="K37" s="83">
        <v>142158.93</v>
      </c>
      <c r="L37" s="33"/>
    </row>
    <row r="38" spans="1:12" ht="28.5" customHeight="1" x14ac:dyDescent="0.2">
      <c r="A38" s="267"/>
      <c r="B38" s="269"/>
      <c r="C38" s="294"/>
      <c r="D38" s="336"/>
      <c r="E38" s="19" t="s">
        <v>54</v>
      </c>
      <c r="F38" s="169">
        <v>172550</v>
      </c>
      <c r="G38" s="60" t="s">
        <v>208</v>
      </c>
      <c r="H38" s="132" t="s">
        <v>202</v>
      </c>
      <c r="I38" s="269"/>
      <c r="J38" s="180" t="s">
        <v>202</v>
      </c>
      <c r="K38" s="181">
        <v>151176.69</v>
      </c>
      <c r="L38" s="33"/>
    </row>
    <row r="39" spans="1:12" s="25" customFormat="1" ht="60" customHeight="1" x14ac:dyDescent="0.2">
      <c r="A39" s="53">
        <v>25</v>
      </c>
      <c r="B39" s="52" t="s">
        <v>123</v>
      </c>
      <c r="C39" s="52" t="s">
        <v>156</v>
      </c>
      <c r="D39" s="19" t="s">
        <v>8</v>
      </c>
      <c r="E39" s="19" t="s">
        <v>54</v>
      </c>
      <c r="F39" s="169">
        <v>724705.63</v>
      </c>
      <c r="G39" s="60" t="s">
        <v>117</v>
      </c>
      <c r="H39" s="132" t="s">
        <v>111</v>
      </c>
      <c r="I39" s="52" t="s">
        <v>34</v>
      </c>
      <c r="J39" s="89" t="s">
        <v>111</v>
      </c>
      <c r="K39" s="153">
        <v>724784.54</v>
      </c>
      <c r="L39" s="176" t="s">
        <v>253</v>
      </c>
    </row>
    <row r="40" spans="1:12" s="25" customFormat="1" ht="59.25" customHeight="1" x14ac:dyDescent="0.2">
      <c r="A40" s="77">
        <v>26</v>
      </c>
      <c r="B40" s="76" t="s">
        <v>136</v>
      </c>
      <c r="C40" s="76" t="s">
        <v>137</v>
      </c>
      <c r="D40" s="19" t="s">
        <v>138</v>
      </c>
      <c r="E40" s="19" t="s">
        <v>54</v>
      </c>
      <c r="F40" s="169">
        <v>249843.75</v>
      </c>
      <c r="G40" s="77" t="s">
        <v>139</v>
      </c>
      <c r="H40" s="132" t="s">
        <v>111</v>
      </c>
      <c r="I40" s="76" t="s">
        <v>140</v>
      </c>
      <c r="J40" s="89" t="s">
        <v>111</v>
      </c>
      <c r="K40" s="83">
        <v>234794.69</v>
      </c>
      <c r="L40" s="56"/>
    </row>
    <row r="41" spans="1:12" s="28" customFormat="1" ht="40.5" customHeight="1" x14ac:dyDescent="0.2">
      <c r="A41" s="359">
        <v>27</v>
      </c>
      <c r="B41" s="360" t="s">
        <v>132</v>
      </c>
      <c r="C41" s="292" t="s">
        <v>157</v>
      </c>
      <c r="D41" s="266" t="s">
        <v>8</v>
      </c>
      <c r="E41" s="270" t="s">
        <v>54</v>
      </c>
      <c r="F41" s="311">
        <v>3697848.2</v>
      </c>
      <c r="G41" s="312" t="s">
        <v>133</v>
      </c>
      <c r="H41" s="313" t="s">
        <v>134</v>
      </c>
      <c r="I41" s="49" t="s">
        <v>61</v>
      </c>
      <c r="J41" s="314" t="s">
        <v>209</v>
      </c>
      <c r="K41" s="316">
        <v>3697847.56</v>
      </c>
      <c r="L41" s="310"/>
    </row>
    <row r="42" spans="1:12" s="28" customFormat="1" ht="81.75" customHeight="1" x14ac:dyDescent="0.2">
      <c r="A42" s="359"/>
      <c r="B42" s="360"/>
      <c r="C42" s="294"/>
      <c r="D42" s="267"/>
      <c r="E42" s="271"/>
      <c r="F42" s="311"/>
      <c r="G42" s="312"/>
      <c r="H42" s="313"/>
      <c r="I42" s="49" t="s">
        <v>135</v>
      </c>
      <c r="J42" s="315"/>
      <c r="K42" s="316"/>
      <c r="L42" s="310"/>
    </row>
    <row r="43" spans="1:12" s="39" customFormat="1" ht="96" customHeight="1" x14ac:dyDescent="0.2">
      <c r="A43" s="35">
        <v>28</v>
      </c>
      <c r="B43" s="27" t="s">
        <v>141</v>
      </c>
      <c r="C43" s="27" t="s">
        <v>158</v>
      </c>
      <c r="D43" s="35" t="s">
        <v>8</v>
      </c>
      <c r="E43" s="94" t="s">
        <v>54</v>
      </c>
      <c r="F43" s="171">
        <v>134000</v>
      </c>
      <c r="G43" s="60" t="s">
        <v>142</v>
      </c>
      <c r="H43" s="27" t="s">
        <v>255</v>
      </c>
      <c r="I43" s="13" t="s">
        <v>143</v>
      </c>
      <c r="J43" s="178" t="s">
        <v>256</v>
      </c>
      <c r="K43" s="83">
        <v>134000</v>
      </c>
      <c r="L43" s="38"/>
    </row>
    <row r="44" spans="1:12" s="28" customFormat="1" ht="25.5" customHeight="1" x14ac:dyDescent="0.2">
      <c r="A44" s="266">
        <v>29</v>
      </c>
      <c r="B44" s="268" t="s">
        <v>7</v>
      </c>
      <c r="C44" s="268" t="s">
        <v>160</v>
      </c>
      <c r="D44" s="335" t="s">
        <v>24</v>
      </c>
      <c r="E44" s="335" t="s">
        <v>54</v>
      </c>
      <c r="F44" s="168" t="s">
        <v>165</v>
      </c>
      <c r="G44" s="319" t="s">
        <v>167</v>
      </c>
      <c r="H44" s="321" t="s">
        <v>191</v>
      </c>
      <c r="I44" s="301" t="s">
        <v>168</v>
      </c>
      <c r="J44" s="323" t="s">
        <v>181</v>
      </c>
      <c r="K44" s="75">
        <v>148587.5</v>
      </c>
      <c r="L44" s="317"/>
    </row>
    <row r="45" spans="1:12" s="28" customFormat="1" ht="21.75" customHeight="1" x14ac:dyDescent="0.2">
      <c r="A45" s="267"/>
      <c r="B45" s="269"/>
      <c r="C45" s="269"/>
      <c r="D45" s="336"/>
      <c r="E45" s="336"/>
      <c r="F45" s="168" t="s">
        <v>166</v>
      </c>
      <c r="G45" s="320"/>
      <c r="H45" s="322"/>
      <c r="I45" s="302"/>
      <c r="J45" s="324"/>
      <c r="K45" s="75">
        <v>57075</v>
      </c>
      <c r="L45" s="318"/>
    </row>
    <row r="46" spans="1:12" s="28" customFormat="1" ht="45.75" customHeight="1" x14ac:dyDescent="0.2">
      <c r="A46" s="32">
        <v>30</v>
      </c>
      <c r="B46" s="62" t="s">
        <v>170</v>
      </c>
      <c r="C46" s="63" t="s">
        <v>171</v>
      </c>
      <c r="D46" s="19" t="s">
        <v>58</v>
      </c>
      <c r="E46" s="19" t="s">
        <v>54</v>
      </c>
      <c r="F46" s="168">
        <v>286781.25</v>
      </c>
      <c r="G46" s="60" t="s">
        <v>172</v>
      </c>
      <c r="H46" s="92" t="s">
        <v>175</v>
      </c>
      <c r="I46" s="9" t="s">
        <v>41</v>
      </c>
      <c r="J46" s="99" t="s">
        <v>219</v>
      </c>
      <c r="K46" s="75">
        <v>286781.25</v>
      </c>
      <c r="L46" s="34"/>
    </row>
    <row r="47" spans="1:12" s="22" customFormat="1" ht="54.75" customHeight="1" x14ac:dyDescent="0.2">
      <c r="A47" s="53">
        <v>31</v>
      </c>
      <c r="B47" s="61" t="s">
        <v>146</v>
      </c>
      <c r="C47" s="61" t="s">
        <v>159</v>
      </c>
      <c r="D47" s="134" t="s">
        <v>8</v>
      </c>
      <c r="E47" s="19" t="s">
        <v>54</v>
      </c>
      <c r="F47" s="168">
        <v>54321.4</v>
      </c>
      <c r="G47" s="60" t="s">
        <v>145</v>
      </c>
      <c r="H47" s="132" t="s">
        <v>147</v>
      </c>
      <c r="I47" s="10" t="s">
        <v>148</v>
      </c>
      <c r="J47" s="89" t="s">
        <v>147</v>
      </c>
      <c r="K47" s="83">
        <v>48968.99</v>
      </c>
      <c r="L47" s="57"/>
    </row>
    <row r="48" spans="1:12" s="22" customFormat="1" ht="83.25" customHeight="1" x14ac:dyDescent="0.2">
      <c r="A48" s="105">
        <v>32</v>
      </c>
      <c r="B48" s="104" t="s">
        <v>149</v>
      </c>
      <c r="C48" s="104" t="s">
        <v>161</v>
      </c>
      <c r="D48" s="134" t="s">
        <v>8</v>
      </c>
      <c r="E48" s="19" t="s">
        <v>54</v>
      </c>
      <c r="F48" s="168">
        <v>221204.88</v>
      </c>
      <c r="G48" s="105" t="s">
        <v>145</v>
      </c>
      <c r="H48" s="131" t="s">
        <v>249</v>
      </c>
      <c r="I48" s="10" t="s">
        <v>237</v>
      </c>
      <c r="J48" s="19" t="s">
        <v>222</v>
      </c>
      <c r="K48" s="138">
        <v>156232.60999999999</v>
      </c>
      <c r="L48" s="57"/>
    </row>
    <row r="49" spans="1:12" s="28" customFormat="1" ht="41.25" customHeight="1" x14ac:dyDescent="0.2">
      <c r="A49" s="32">
        <v>33</v>
      </c>
      <c r="B49" s="62" t="s">
        <v>176</v>
      </c>
      <c r="C49" s="63" t="s">
        <v>178</v>
      </c>
      <c r="D49" s="19" t="s">
        <v>58</v>
      </c>
      <c r="E49" s="19" t="s">
        <v>54</v>
      </c>
      <c r="F49" s="168">
        <v>194841.28</v>
      </c>
      <c r="G49" s="60" t="s">
        <v>189</v>
      </c>
      <c r="H49" s="92" t="s">
        <v>177</v>
      </c>
      <c r="I49" s="116" t="s">
        <v>234</v>
      </c>
      <c r="J49" s="99" t="s">
        <v>182</v>
      </c>
      <c r="K49" s="75">
        <v>194841.28</v>
      </c>
      <c r="L49" s="34"/>
    </row>
    <row r="50" spans="1:12" s="28" customFormat="1" ht="59.25" customHeight="1" x14ac:dyDescent="0.2">
      <c r="A50" s="31">
        <v>34</v>
      </c>
      <c r="B50" s="62" t="s">
        <v>153</v>
      </c>
      <c r="C50" s="61" t="s">
        <v>163</v>
      </c>
      <c r="D50" s="134" t="s">
        <v>8</v>
      </c>
      <c r="E50" s="19" t="s">
        <v>54</v>
      </c>
      <c r="F50" s="168">
        <v>264276.88</v>
      </c>
      <c r="G50" s="60" t="s">
        <v>173</v>
      </c>
      <c r="H50" s="41" t="s">
        <v>152</v>
      </c>
      <c r="I50" s="9" t="s">
        <v>164</v>
      </c>
      <c r="J50" s="99" t="s">
        <v>179</v>
      </c>
      <c r="K50" s="75">
        <v>264276.88</v>
      </c>
      <c r="L50" s="34"/>
    </row>
    <row r="51" spans="1:12" s="28" customFormat="1" ht="72" customHeight="1" x14ac:dyDescent="0.2">
      <c r="A51" s="32">
        <v>35</v>
      </c>
      <c r="B51" s="62" t="s">
        <v>184</v>
      </c>
      <c r="C51" s="63" t="s">
        <v>192</v>
      </c>
      <c r="D51" s="19" t="s">
        <v>58</v>
      </c>
      <c r="E51" s="19" t="s">
        <v>54</v>
      </c>
      <c r="F51" s="168">
        <v>149940.19</v>
      </c>
      <c r="G51" s="60" t="s">
        <v>185</v>
      </c>
      <c r="H51" s="92" t="s">
        <v>186</v>
      </c>
      <c r="I51" s="116" t="s">
        <v>234</v>
      </c>
      <c r="J51" s="179" t="s">
        <v>257</v>
      </c>
      <c r="K51" s="78">
        <f>F51</f>
        <v>149940.19</v>
      </c>
      <c r="L51" s="29"/>
    </row>
    <row r="52" spans="1:12" s="28" customFormat="1" ht="44.25" customHeight="1" x14ac:dyDescent="0.2">
      <c r="A52" s="30">
        <v>36</v>
      </c>
      <c r="B52" s="62" t="s">
        <v>150</v>
      </c>
      <c r="C52" s="61" t="s">
        <v>162</v>
      </c>
      <c r="D52" s="134" t="s">
        <v>8</v>
      </c>
      <c r="E52" s="19" t="s">
        <v>54</v>
      </c>
      <c r="F52" s="168">
        <v>203521.75</v>
      </c>
      <c r="G52" s="60" t="s">
        <v>174</v>
      </c>
      <c r="H52" s="131" t="s">
        <v>212</v>
      </c>
      <c r="I52" s="9" t="s">
        <v>151</v>
      </c>
      <c r="J52" s="90" t="s">
        <v>213</v>
      </c>
      <c r="K52" s="86">
        <v>203516.53</v>
      </c>
      <c r="L52" s="57"/>
    </row>
    <row r="53" spans="1:12" s="160" customFormat="1" ht="45" customHeight="1" x14ac:dyDescent="0.2">
      <c r="A53" s="152">
        <v>37</v>
      </c>
      <c r="B53" s="150" t="s">
        <v>193</v>
      </c>
      <c r="C53" s="64" t="s">
        <v>210</v>
      </c>
      <c r="D53" s="19" t="s">
        <v>8</v>
      </c>
      <c r="E53" s="19" t="s">
        <v>54</v>
      </c>
      <c r="F53" s="156">
        <v>142274.82</v>
      </c>
      <c r="G53" s="19" t="s">
        <v>180</v>
      </c>
      <c r="H53" s="157" t="s">
        <v>175</v>
      </c>
      <c r="I53" s="92" t="s">
        <v>198</v>
      </c>
      <c r="J53" s="19" t="s">
        <v>207</v>
      </c>
      <c r="K53" s="158">
        <v>142274.82</v>
      </c>
      <c r="L53" s="159"/>
    </row>
    <row r="54" spans="1:12" s="37" customFormat="1" ht="56.25" customHeight="1" x14ac:dyDescent="0.2">
      <c r="A54" s="35">
        <v>38</v>
      </c>
      <c r="B54" s="27" t="s">
        <v>194</v>
      </c>
      <c r="C54" s="13" t="s">
        <v>197</v>
      </c>
      <c r="D54" s="35" t="s">
        <v>8</v>
      </c>
      <c r="E54" s="94" t="s">
        <v>54</v>
      </c>
      <c r="F54" s="171">
        <v>150810.45000000001</v>
      </c>
      <c r="G54" s="35" t="s">
        <v>195</v>
      </c>
      <c r="H54" s="264" t="s">
        <v>205</v>
      </c>
      <c r="I54" s="27" t="s">
        <v>196</v>
      </c>
      <c r="J54" s="182" t="s">
        <v>463</v>
      </c>
      <c r="K54" s="183">
        <v>149094.01</v>
      </c>
      <c r="L54" s="265"/>
    </row>
    <row r="55" spans="1:12" ht="54.75" customHeight="1" x14ac:dyDescent="0.2">
      <c r="A55" s="42">
        <v>39</v>
      </c>
      <c r="B55" s="177" t="s">
        <v>200</v>
      </c>
      <c r="C55" s="10" t="s">
        <v>203</v>
      </c>
      <c r="D55" s="134" t="s">
        <v>8</v>
      </c>
      <c r="E55" s="19" t="s">
        <v>54</v>
      </c>
      <c r="F55" s="168">
        <v>775396</v>
      </c>
      <c r="G55" s="60" t="s">
        <v>201</v>
      </c>
      <c r="H55" s="132" t="s">
        <v>202</v>
      </c>
      <c r="I55" s="50" t="s">
        <v>199</v>
      </c>
      <c r="J55" s="182" t="s">
        <v>202</v>
      </c>
      <c r="K55" s="183">
        <v>577183.69999999995</v>
      </c>
      <c r="L55" s="40"/>
    </row>
    <row r="56" spans="1:12" s="22" customFormat="1" ht="54.75" customHeight="1" x14ac:dyDescent="0.2">
      <c r="A56" s="77">
        <v>40</v>
      </c>
      <c r="B56" s="76" t="s">
        <v>204</v>
      </c>
      <c r="C56" s="79" t="s">
        <v>211</v>
      </c>
      <c r="D56" s="19" t="s">
        <v>138</v>
      </c>
      <c r="E56" s="19" t="s">
        <v>54</v>
      </c>
      <c r="F56" s="168">
        <v>222187.5</v>
      </c>
      <c r="G56" s="77" t="s">
        <v>111</v>
      </c>
      <c r="H56" s="132" t="s">
        <v>202</v>
      </c>
      <c r="I56" s="10" t="s">
        <v>148</v>
      </c>
      <c r="J56" s="35" t="s">
        <v>202</v>
      </c>
      <c r="K56" s="211">
        <v>207671.25</v>
      </c>
      <c r="L56" s="201"/>
    </row>
    <row r="57" spans="1:12" s="106" customFormat="1" ht="57.75" customHeight="1" x14ac:dyDescent="0.2">
      <c r="A57" s="107">
        <v>41</v>
      </c>
      <c r="B57" s="115" t="s">
        <v>214</v>
      </c>
      <c r="C57" s="62" t="s">
        <v>217</v>
      </c>
      <c r="D57" s="107" t="s">
        <v>8</v>
      </c>
      <c r="E57" s="113" t="s">
        <v>54</v>
      </c>
      <c r="F57" s="172">
        <v>261250</v>
      </c>
      <c r="G57" s="107" t="s">
        <v>218</v>
      </c>
      <c r="H57" s="110" t="s">
        <v>215</v>
      </c>
      <c r="I57" s="111" t="s">
        <v>216</v>
      </c>
      <c r="J57" s="107" t="s">
        <v>254</v>
      </c>
      <c r="K57" s="172">
        <v>261250</v>
      </c>
      <c r="L57" s="112"/>
    </row>
    <row r="58" spans="1:12" s="106" customFormat="1" ht="21.75" customHeight="1" x14ac:dyDescent="0.2">
      <c r="A58" s="282">
        <v>42</v>
      </c>
      <c r="B58" s="268" t="s">
        <v>272</v>
      </c>
      <c r="C58" s="285" t="s">
        <v>223</v>
      </c>
      <c r="D58" s="282" t="s">
        <v>8</v>
      </c>
      <c r="E58" s="113" t="s">
        <v>55</v>
      </c>
      <c r="F58" s="172">
        <v>559039.88</v>
      </c>
      <c r="G58" s="107" t="s">
        <v>221</v>
      </c>
      <c r="H58" s="110" t="s">
        <v>121</v>
      </c>
      <c r="I58" s="268" t="s">
        <v>224</v>
      </c>
      <c r="J58" s="108"/>
      <c r="K58" s="109"/>
      <c r="L58" s="279"/>
    </row>
    <row r="59" spans="1:12" s="106" customFormat="1" ht="27" customHeight="1" x14ac:dyDescent="0.2">
      <c r="A59" s="283"/>
      <c r="B59" s="275"/>
      <c r="C59" s="286"/>
      <c r="D59" s="283"/>
      <c r="E59" s="113" t="s">
        <v>54</v>
      </c>
      <c r="F59" s="172">
        <v>279519.94</v>
      </c>
      <c r="G59" s="107" t="s">
        <v>220</v>
      </c>
      <c r="H59" s="110" t="s">
        <v>202</v>
      </c>
      <c r="I59" s="275"/>
      <c r="J59" s="202" t="s">
        <v>202</v>
      </c>
      <c r="K59" s="203">
        <v>263703.83</v>
      </c>
      <c r="L59" s="280"/>
    </row>
    <row r="60" spans="1:12" s="106" customFormat="1" ht="26.25" customHeight="1" x14ac:dyDescent="0.2">
      <c r="A60" s="284"/>
      <c r="B60" s="269"/>
      <c r="C60" s="287"/>
      <c r="D60" s="284"/>
      <c r="E60" s="113" t="s">
        <v>54</v>
      </c>
      <c r="F60" s="172">
        <v>279519.94</v>
      </c>
      <c r="G60" s="107" t="s">
        <v>261</v>
      </c>
      <c r="H60" s="110" t="s">
        <v>262</v>
      </c>
      <c r="I60" s="269"/>
      <c r="J60" s="108" t="s">
        <v>306</v>
      </c>
      <c r="K60" s="203">
        <v>108391.24</v>
      </c>
      <c r="L60" s="281"/>
    </row>
    <row r="61" spans="1:12" s="106" customFormat="1" ht="25.5" x14ac:dyDescent="0.2">
      <c r="A61" s="279">
        <v>43</v>
      </c>
      <c r="B61" s="295" t="s">
        <v>229</v>
      </c>
      <c r="C61" s="297" t="s">
        <v>232</v>
      </c>
      <c r="D61" s="290" t="s">
        <v>8</v>
      </c>
      <c r="E61" s="299" t="s">
        <v>54</v>
      </c>
      <c r="F61" s="288">
        <v>2769886.25</v>
      </c>
      <c r="G61" s="290" t="s">
        <v>225</v>
      </c>
      <c r="H61" s="292" t="s">
        <v>226</v>
      </c>
      <c r="I61" s="114" t="s">
        <v>227</v>
      </c>
      <c r="J61" s="282" t="s">
        <v>258</v>
      </c>
      <c r="K61" s="325">
        <v>2769815.74</v>
      </c>
      <c r="L61" s="290"/>
    </row>
    <row r="62" spans="1:12" s="106" customFormat="1" ht="54" customHeight="1" x14ac:dyDescent="0.2">
      <c r="A62" s="280"/>
      <c r="B62" s="296"/>
      <c r="C62" s="298"/>
      <c r="D62" s="291"/>
      <c r="E62" s="300"/>
      <c r="F62" s="289"/>
      <c r="G62" s="291"/>
      <c r="H62" s="293"/>
      <c r="I62" s="154" t="s">
        <v>248</v>
      </c>
      <c r="J62" s="283"/>
      <c r="K62" s="326"/>
      <c r="L62" s="291"/>
    </row>
    <row r="63" spans="1:12" s="106" customFormat="1" ht="45" customHeight="1" x14ac:dyDescent="0.2">
      <c r="A63" s="184"/>
      <c r="B63" s="125"/>
      <c r="C63" s="126"/>
      <c r="D63" s="133"/>
      <c r="E63" s="127"/>
      <c r="F63" s="173"/>
      <c r="G63" s="124"/>
      <c r="H63" s="293"/>
      <c r="I63" s="123" t="s">
        <v>246</v>
      </c>
      <c r="J63" s="283"/>
      <c r="K63" s="326"/>
      <c r="L63" s="124"/>
    </row>
    <row r="64" spans="1:12" s="106" customFormat="1" ht="30" customHeight="1" x14ac:dyDescent="0.2">
      <c r="A64" s="184"/>
      <c r="B64" s="125"/>
      <c r="C64" s="126"/>
      <c r="D64" s="133"/>
      <c r="E64" s="127"/>
      <c r="F64" s="173"/>
      <c r="G64" s="124"/>
      <c r="H64" s="294"/>
      <c r="I64" s="123" t="s">
        <v>247</v>
      </c>
      <c r="J64" s="284"/>
      <c r="K64" s="327"/>
      <c r="L64" s="124"/>
    </row>
    <row r="65" spans="1:12" s="106" customFormat="1" ht="76.5" x14ac:dyDescent="0.2">
      <c r="A65" s="185">
        <v>44</v>
      </c>
      <c r="B65" s="177" t="s">
        <v>228</v>
      </c>
      <c r="C65" s="62" t="s">
        <v>233</v>
      </c>
      <c r="D65" s="107" t="s">
        <v>8</v>
      </c>
      <c r="E65" s="113" t="s">
        <v>54</v>
      </c>
      <c r="F65" s="172">
        <v>983350</v>
      </c>
      <c r="G65" s="107" t="s">
        <v>225</v>
      </c>
      <c r="H65" s="27" t="s">
        <v>230</v>
      </c>
      <c r="I65" s="114" t="s">
        <v>231</v>
      </c>
      <c r="J65" s="108" t="s">
        <v>259</v>
      </c>
      <c r="K65" s="109">
        <v>1027785.83</v>
      </c>
      <c r="L65" s="186" t="s">
        <v>276</v>
      </c>
    </row>
    <row r="66" spans="1:12" s="106" customFormat="1" ht="49.5" customHeight="1" x14ac:dyDescent="0.2">
      <c r="A66" s="107">
        <v>45</v>
      </c>
      <c r="B66" s="177" t="s">
        <v>235</v>
      </c>
      <c r="C66" s="9" t="s">
        <v>239</v>
      </c>
      <c r="D66" s="107" t="s">
        <v>8</v>
      </c>
      <c r="E66" s="113" t="s">
        <v>54</v>
      </c>
      <c r="F66" s="172">
        <v>3611627.63</v>
      </c>
      <c r="G66" s="107" t="s">
        <v>238</v>
      </c>
      <c r="H66" s="27" t="s">
        <v>271</v>
      </c>
      <c r="I66" s="118" t="s">
        <v>234</v>
      </c>
      <c r="J66" s="108" t="s">
        <v>269</v>
      </c>
      <c r="K66" s="203">
        <v>2616964.7799999998</v>
      </c>
      <c r="L66" s="112"/>
    </row>
    <row r="67" spans="1:12" s="100" customFormat="1" ht="87" customHeight="1" x14ac:dyDescent="0.25">
      <c r="A67" s="120">
        <v>46</v>
      </c>
      <c r="B67" s="177" t="s">
        <v>240</v>
      </c>
      <c r="C67" s="122" t="s">
        <v>242</v>
      </c>
      <c r="D67" s="107" t="s">
        <v>8</v>
      </c>
      <c r="E67" s="113" t="s">
        <v>54</v>
      </c>
      <c r="F67" s="162">
        <v>2491182.96</v>
      </c>
      <c r="G67" s="119" t="s">
        <v>241</v>
      </c>
      <c r="H67" s="27" t="s">
        <v>294</v>
      </c>
      <c r="I67" s="92" t="s">
        <v>107</v>
      </c>
      <c r="J67" s="120" t="s">
        <v>295</v>
      </c>
      <c r="K67" s="162">
        <v>2491182.96</v>
      </c>
      <c r="L67" s="120"/>
    </row>
    <row r="68" spans="1:12" s="223" customFormat="1" ht="162.75" customHeight="1" x14ac:dyDescent="0.25">
      <c r="A68" s="276">
        <v>47</v>
      </c>
      <c r="B68" s="268" t="s">
        <v>245</v>
      </c>
      <c r="C68" s="301" t="s">
        <v>244</v>
      </c>
      <c r="D68" s="282" t="s">
        <v>8</v>
      </c>
      <c r="E68" s="272" t="s">
        <v>54</v>
      </c>
      <c r="F68" s="351">
        <v>4555318.5599999996</v>
      </c>
      <c r="G68" s="343" t="s">
        <v>243</v>
      </c>
      <c r="H68" s="292" t="s">
        <v>319</v>
      </c>
      <c r="I68" s="27" t="s">
        <v>107</v>
      </c>
      <c r="J68" s="266" t="s">
        <v>278</v>
      </c>
      <c r="K68" s="357">
        <v>4738356.9400000004</v>
      </c>
      <c r="L68" s="301" t="s">
        <v>277</v>
      </c>
    </row>
    <row r="69" spans="1:12" s="100" customFormat="1" ht="56.25" customHeight="1" x14ac:dyDescent="0.25">
      <c r="A69" s="277"/>
      <c r="B69" s="269"/>
      <c r="C69" s="302"/>
      <c r="D69" s="284"/>
      <c r="E69" s="273"/>
      <c r="F69" s="352"/>
      <c r="G69" s="353"/>
      <c r="H69" s="294"/>
      <c r="I69" s="139" t="s">
        <v>250</v>
      </c>
      <c r="J69" s="267"/>
      <c r="K69" s="358"/>
      <c r="L69" s="302"/>
    </row>
    <row r="70" spans="1:12" s="100" customFormat="1" ht="56.25" customHeight="1" x14ac:dyDescent="0.25">
      <c r="A70" s="214">
        <v>48</v>
      </c>
      <c r="B70" s="193" t="s">
        <v>266</v>
      </c>
      <c r="C70" s="195" t="s">
        <v>274</v>
      </c>
      <c r="D70" s="196" t="s">
        <v>8</v>
      </c>
      <c r="E70" s="113" t="s">
        <v>54</v>
      </c>
      <c r="F70" s="189">
        <v>666399</v>
      </c>
      <c r="G70" s="191" t="s">
        <v>267</v>
      </c>
      <c r="H70" s="197" t="s">
        <v>262</v>
      </c>
      <c r="I70" s="139" t="s">
        <v>199</v>
      </c>
      <c r="J70" s="229" t="s">
        <v>262</v>
      </c>
      <c r="K70" s="231">
        <v>418862.84</v>
      </c>
      <c r="L70" s="187"/>
    </row>
    <row r="71" spans="1:12" s="100" customFormat="1" ht="24" customHeight="1" x14ac:dyDescent="0.25">
      <c r="A71" s="266">
        <v>49</v>
      </c>
      <c r="B71" s="268" t="s">
        <v>263</v>
      </c>
      <c r="C71" s="362" t="s">
        <v>275</v>
      </c>
      <c r="D71" s="361" t="s">
        <v>8</v>
      </c>
      <c r="E71" s="274" t="s">
        <v>55</v>
      </c>
      <c r="F71" s="162">
        <v>14592672.5</v>
      </c>
      <c r="G71" s="198" t="s">
        <v>264</v>
      </c>
      <c r="H71" s="27" t="s">
        <v>57</v>
      </c>
      <c r="I71" s="268" t="s">
        <v>265</v>
      </c>
      <c r="J71" s="199"/>
      <c r="K71" s="121"/>
      <c r="L71" s="199"/>
    </row>
    <row r="72" spans="1:12" s="100" customFormat="1" ht="25.5" x14ac:dyDescent="0.25">
      <c r="A72" s="278"/>
      <c r="B72" s="275"/>
      <c r="C72" s="362"/>
      <c r="D72" s="361"/>
      <c r="E72" s="274"/>
      <c r="F72" s="162">
        <v>7296336.25</v>
      </c>
      <c r="G72" s="198" t="s">
        <v>264</v>
      </c>
      <c r="H72" s="27" t="s">
        <v>310</v>
      </c>
      <c r="I72" s="275"/>
      <c r="J72" s="35" t="s">
        <v>307</v>
      </c>
      <c r="K72" s="232">
        <v>7266328.75</v>
      </c>
      <c r="L72" s="199"/>
    </row>
    <row r="73" spans="1:12" s="100" customFormat="1" ht="25.5" x14ac:dyDescent="0.25">
      <c r="A73" s="267"/>
      <c r="B73" s="269"/>
      <c r="C73" s="362"/>
      <c r="D73" s="361"/>
      <c r="E73" s="274"/>
      <c r="F73" s="162">
        <v>7296336.25</v>
      </c>
      <c r="G73" s="198" t="s">
        <v>308</v>
      </c>
      <c r="H73" s="27" t="s">
        <v>309</v>
      </c>
      <c r="I73" s="269"/>
      <c r="J73" s="35" t="s">
        <v>377</v>
      </c>
      <c r="K73" s="232">
        <v>7190193.2800000003</v>
      </c>
      <c r="L73" s="199"/>
    </row>
    <row r="74" spans="1:12" s="100" customFormat="1" ht="38.25" customHeight="1" x14ac:dyDescent="0.25">
      <c r="A74" s="213">
        <v>50</v>
      </c>
      <c r="B74" s="10" t="s">
        <v>270</v>
      </c>
      <c r="C74" s="194" t="s">
        <v>273</v>
      </c>
      <c r="D74" s="192" t="s">
        <v>58</v>
      </c>
      <c r="E74" s="212" t="s">
        <v>54</v>
      </c>
      <c r="F74" s="188">
        <v>898512.32</v>
      </c>
      <c r="G74" s="190" t="s">
        <v>268</v>
      </c>
      <c r="H74" s="192" t="s">
        <v>269</v>
      </c>
      <c r="I74" s="200" t="s">
        <v>234</v>
      </c>
      <c r="J74" s="108" t="s">
        <v>269</v>
      </c>
      <c r="K74" s="228">
        <v>898323.11</v>
      </c>
      <c r="L74" s="224" t="s">
        <v>296</v>
      </c>
    </row>
    <row r="75" spans="1:12" s="100" customFormat="1" ht="76.5" x14ac:dyDescent="0.25">
      <c r="A75" s="215">
        <v>51</v>
      </c>
      <c r="B75" s="10" t="s">
        <v>279</v>
      </c>
      <c r="C75" s="220" t="s">
        <v>302</v>
      </c>
      <c r="D75" s="192" t="s">
        <v>8</v>
      </c>
      <c r="E75" s="225" t="s">
        <v>54</v>
      </c>
      <c r="F75" s="218">
        <v>3986582.78</v>
      </c>
      <c r="G75" s="217" t="s">
        <v>281</v>
      </c>
      <c r="H75" s="192" t="s">
        <v>282</v>
      </c>
      <c r="I75" s="216" t="s">
        <v>234</v>
      </c>
      <c r="J75" s="226" t="s">
        <v>305</v>
      </c>
      <c r="K75" s="228">
        <v>3834382.6</v>
      </c>
      <c r="L75" s="219" t="s">
        <v>283</v>
      </c>
    </row>
    <row r="76" spans="1:12" s="100" customFormat="1" ht="63.75" x14ac:dyDescent="0.25">
      <c r="A76" s="215">
        <v>52</v>
      </c>
      <c r="B76" s="10" t="s">
        <v>280</v>
      </c>
      <c r="C76" s="220" t="s">
        <v>303</v>
      </c>
      <c r="D76" s="192" t="s">
        <v>8</v>
      </c>
      <c r="E76" s="225" t="s">
        <v>54</v>
      </c>
      <c r="F76" s="218">
        <v>5575666.6500000004</v>
      </c>
      <c r="G76" s="217" t="s">
        <v>285</v>
      </c>
      <c r="H76" s="192" t="s">
        <v>314</v>
      </c>
      <c r="I76" s="216" t="s">
        <v>284</v>
      </c>
      <c r="J76" s="233" t="s">
        <v>316</v>
      </c>
      <c r="K76" s="228">
        <v>5729950.71</v>
      </c>
      <c r="L76" s="237" t="s">
        <v>296</v>
      </c>
    </row>
    <row r="77" spans="1:12" s="100" customFormat="1" ht="38.25" customHeight="1" x14ac:dyDescent="0.25">
      <c r="A77" s="215">
        <v>53</v>
      </c>
      <c r="B77" s="10" t="s">
        <v>286</v>
      </c>
      <c r="C77" s="227" t="s">
        <v>304</v>
      </c>
      <c r="D77" s="192" t="s">
        <v>8</v>
      </c>
      <c r="E77" s="225" t="s">
        <v>54</v>
      </c>
      <c r="F77" s="218">
        <v>127612.5</v>
      </c>
      <c r="G77" s="217" t="s">
        <v>292</v>
      </c>
      <c r="H77" s="192" t="s">
        <v>293</v>
      </c>
      <c r="I77" s="216" t="s">
        <v>291</v>
      </c>
      <c r="J77" s="233" t="s">
        <v>317</v>
      </c>
      <c r="K77" s="228">
        <v>127612.5</v>
      </c>
      <c r="L77" s="215"/>
    </row>
    <row r="78" spans="1:12" s="100" customFormat="1" ht="38.25" customHeight="1" x14ac:dyDescent="0.25">
      <c r="A78" s="215">
        <v>54</v>
      </c>
      <c r="B78" s="10" t="s">
        <v>287</v>
      </c>
      <c r="C78" s="220" t="s">
        <v>304</v>
      </c>
      <c r="D78" s="192" t="s">
        <v>8</v>
      </c>
      <c r="E78" s="225" t="s">
        <v>54</v>
      </c>
      <c r="F78" s="218">
        <v>162150</v>
      </c>
      <c r="G78" s="217" t="s">
        <v>288</v>
      </c>
      <c r="H78" s="192" t="s">
        <v>289</v>
      </c>
      <c r="I78" s="216" t="s">
        <v>290</v>
      </c>
      <c r="J78" s="233" t="s">
        <v>318</v>
      </c>
      <c r="K78" s="228">
        <v>162150</v>
      </c>
      <c r="L78" s="215"/>
    </row>
    <row r="79" spans="1:12" s="100" customFormat="1" ht="38.25" customHeight="1" x14ac:dyDescent="0.25">
      <c r="A79" s="215">
        <v>55</v>
      </c>
      <c r="B79" s="10" t="s">
        <v>297</v>
      </c>
      <c r="C79" s="220" t="s">
        <v>298</v>
      </c>
      <c r="D79" s="192" t="s">
        <v>8</v>
      </c>
      <c r="E79" s="225" t="s">
        <v>54</v>
      </c>
      <c r="F79" s="218">
        <v>468689</v>
      </c>
      <c r="G79" s="217" t="s">
        <v>300</v>
      </c>
      <c r="H79" s="192" t="s">
        <v>299</v>
      </c>
      <c r="I79" s="216" t="s">
        <v>301</v>
      </c>
      <c r="J79" s="233" t="s">
        <v>378</v>
      </c>
      <c r="K79" s="228">
        <v>364261.49</v>
      </c>
      <c r="L79" s="215"/>
    </row>
    <row r="80" spans="1:12" s="100" customFormat="1" ht="27" customHeight="1" x14ac:dyDescent="0.25">
      <c r="A80" s="266">
        <v>56</v>
      </c>
      <c r="B80" s="268" t="s">
        <v>311</v>
      </c>
      <c r="C80" s="301" t="s">
        <v>312</v>
      </c>
      <c r="D80" s="306" t="s">
        <v>8</v>
      </c>
      <c r="E80" s="303" t="s">
        <v>55</v>
      </c>
      <c r="F80" s="218">
        <f>F81*2</f>
        <v>866746</v>
      </c>
      <c r="G80" s="217" t="s">
        <v>262</v>
      </c>
      <c r="H80" s="192" t="s">
        <v>57</v>
      </c>
      <c r="I80" s="268" t="s">
        <v>313</v>
      </c>
      <c r="J80" s="226"/>
      <c r="K80" s="221"/>
      <c r="L80" s="215"/>
    </row>
    <row r="81" spans="1:12" s="100" customFormat="1" ht="27.75" customHeight="1" x14ac:dyDescent="0.25">
      <c r="A81" s="278"/>
      <c r="B81" s="275"/>
      <c r="C81" s="309"/>
      <c r="D81" s="307"/>
      <c r="E81" s="304"/>
      <c r="F81" s="218">
        <v>433373</v>
      </c>
      <c r="G81" s="230" t="s">
        <v>262</v>
      </c>
      <c r="H81" s="192" t="s">
        <v>299</v>
      </c>
      <c r="I81" s="275"/>
      <c r="J81" s="233" t="s">
        <v>299</v>
      </c>
      <c r="K81" s="228">
        <v>296516.63</v>
      </c>
      <c r="L81" s="215"/>
    </row>
    <row r="82" spans="1:12" s="223" customFormat="1" ht="24" customHeight="1" x14ac:dyDescent="0.25">
      <c r="A82" s="267"/>
      <c r="B82" s="269"/>
      <c r="C82" s="302"/>
      <c r="D82" s="308"/>
      <c r="E82" s="305"/>
      <c r="F82" s="261">
        <v>433373</v>
      </c>
      <c r="G82" s="258" t="s">
        <v>379</v>
      </c>
      <c r="H82" s="259" t="s">
        <v>360</v>
      </c>
      <c r="I82" s="269"/>
      <c r="J82" s="233" t="s">
        <v>360</v>
      </c>
      <c r="K82" s="228">
        <v>136042.92000000001</v>
      </c>
      <c r="L82" s="258"/>
    </row>
    <row r="83" spans="1:12" s="100" customFormat="1" ht="63.75" x14ac:dyDescent="0.2">
      <c r="A83" s="266">
        <v>57</v>
      </c>
      <c r="B83" s="268" t="s">
        <v>320</v>
      </c>
      <c r="C83" s="301" t="s">
        <v>324</v>
      </c>
      <c r="D83" s="306" t="s">
        <v>8</v>
      </c>
      <c r="E83" s="370" t="s">
        <v>54</v>
      </c>
      <c r="F83" s="351">
        <v>1748923.38</v>
      </c>
      <c r="G83" s="343" t="s">
        <v>321</v>
      </c>
      <c r="H83" s="306" t="s">
        <v>325</v>
      </c>
      <c r="I83" s="3" t="s">
        <v>322</v>
      </c>
      <c r="J83" s="266" t="s">
        <v>355</v>
      </c>
      <c r="K83" s="357">
        <v>1541850.77</v>
      </c>
      <c r="L83" s="266"/>
    </row>
    <row r="84" spans="1:12" s="100" customFormat="1" ht="25.5" x14ac:dyDescent="0.25">
      <c r="A84" s="267"/>
      <c r="B84" s="269"/>
      <c r="C84" s="302"/>
      <c r="D84" s="308"/>
      <c r="E84" s="371"/>
      <c r="F84" s="352"/>
      <c r="G84" s="353"/>
      <c r="H84" s="308"/>
      <c r="I84" s="245" t="s">
        <v>329</v>
      </c>
      <c r="J84" s="267"/>
      <c r="K84" s="358"/>
      <c r="L84" s="267"/>
    </row>
    <row r="85" spans="1:12" s="100" customFormat="1" ht="63.75" x14ac:dyDescent="0.25">
      <c r="A85" s="266">
        <v>58</v>
      </c>
      <c r="B85" s="268" t="s">
        <v>323</v>
      </c>
      <c r="C85" s="301" t="s">
        <v>331</v>
      </c>
      <c r="D85" s="282" t="s">
        <v>8</v>
      </c>
      <c r="E85" s="272" t="s">
        <v>54</v>
      </c>
      <c r="F85" s="368">
        <v>1049920.51</v>
      </c>
      <c r="G85" s="343" t="s">
        <v>326</v>
      </c>
      <c r="H85" s="306" t="s">
        <v>325</v>
      </c>
      <c r="I85" s="236" t="s">
        <v>327</v>
      </c>
      <c r="J85" s="366"/>
      <c r="K85" s="366"/>
      <c r="L85" s="366"/>
    </row>
    <row r="86" spans="1:12" s="100" customFormat="1" ht="25.5" x14ac:dyDescent="0.2">
      <c r="A86" s="267"/>
      <c r="B86" s="269"/>
      <c r="C86" s="302"/>
      <c r="D86" s="284"/>
      <c r="E86" s="273"/>
      <c r="F86" s="369"/>
      <c r="G86" s="353"/>
      <c r="H86" s="308"/>
      <c r="I86" s="4" t="s">
        <v>328</v>
      </c>
      <c r="J86" s="367"/>
      <c r="K86" s="367"/>
      <c r="L86" s="367"/>
    </row>
    <row r="87" spans="1:12" s="100" customFormat="1" ht="38.25" customHeight="1" x14ac:dyDescent="0.25">
      <c r="A87" s="359">
        <v>59</v>
      </c>
      <c r="B87" s="360" t="s">
        <v>330</v>
      </c>
      <c r="C87" s="362" t="s">
        <v>332</v>
      </c>
      <c r="D87" s="361" t="s">
        <v>8</v>
      </c>
      <c r="E87" s="274" t="s">
        <v>54</v>
      </c>
      <c r="F87" s="363">
        <v>4178331.88</v>
      </c>
      <c r="G87" s="312" t="s">
        <v>333</v>
      </c>
      <c r="H87" s="364" t="s">
        <v>338</v>
      </c>
      <c r="I87" s="236" t="s">
        <v>41</v>
      </c>
      <c r="J87" s="359" t="s">
        <v>356</v>
      </c>
      <c r="K87" s="365">
        <v>4157681.34</v>
      </c>
      <c r="L87" s="359"/>
    </row>
    <row r="88" spans="1:12" s="100" customFormat="1" ht="38.25" x14ac:dyDescent="0.2">
      <c r="A88" s="359"/>
      <c r="B88" s="360"/>
      <c r="C88" s="362"/>
      <c r="D88" s="361"/>
      <c r="E88" s="274"/>
      <c r="F88" s="363"/>
      <c r="G88" s="312"/>
      <c r="H88" s="364"/>
      <c r="I88" s="4" t="s">
        <v>337</v>
      </c>
      <c r="J88" s="359"/>
      <c r="K88" s="365"/>
      <c r="L88" s="359"/>
    </row>
    <row r="89" spans="1:12" s="100" customFormat="1" ht="38.25" x14ac:dyDescent="0.25">
      <c r="A89" s="266">
        <v>60</v>
      </c>
      <c r="B89" s="268" t="s">
        <v>334</v>
      </c>
      <c r="C89" s="270" t="s">
        <v>345</v>
      </c>
      <c r="D89" s="272" t="s">
        <v>24</v>
      </c>
      <c r="E89" s="274" t="s">
        <v>54</v>
      </c>
      <c r="F89" s="162" t="s">
        <v>339</v>
      </c>
      <c r="G89" s="238" t="s">
        <v>341</v>
      </c>
      <c r="H89" s="94" t="s">
        <v>350</v>
      </c>
      <c r="I89" s="19" t="s">
        <v>342</v>
      </c>
      <c r="J89" s="241" t="s">
        <v>357</v>
      </c>
      <c r="K89" s="246">
        <v>177255</v>
      </c>
      <c r="L89" s="241"/>
    </row>
    <row r="90" spans="1:12" s="100" customFormat="1" ht="25.5" x14ac:dyDescent="0.25">
      <c r="A90" s="267"/>
      <c r="B90" s="269"/>
      <c r="C90" s="271"/>
      <c r="D90" s="273"/>
      <c r="E90" s="274"/>
      <c r="F90" s="162" t="s">
        <v>344</v>
      </c>
      <c r="G90" s="238" t="s">
        <v>343</v>
      </c>
      <c r="H90" s="94" t="s">
        <v>340</v>
      </c>
      <c r="I90" s="19" t="s">
        <v>236</v>
      </c>
      <c r="J90" s="241" t="s">
        <v>340</v>
      </c>
      <c r="K90" s="246">
        <v>141593.75</v>
      </c>
      <c r="L90" s="241"/>
    </row>
    <row r="91" spans="1:12" s="100" customFormat="1" ht="38.25" x14ac:dyDescent="0.25">
      <c r="A91" s="241">
        <v>61</v>
      </c>
      <c r="B91" s="242" t="s">
        <v>335</v>
      </c>
      <c r="C91" s="239" t="s">
        <v>346</v>
      </c>
      <c r="D91" s="240" t="s">
        <v>24</v>
      </c>
      <c r="E91" s="240" t="s">
        <v>54</v>
      </c>
      <c r="F91" s="162">
        <v>210726.15</v>
      </c>
      <c r="G91" s="238" t="s">
        <v>348</v>
      </c>
      <c r="H91" s="94" t="s">
        <v>349</v>
      </c>
      <c r="I91" s="19" t="s">
        <v>347</v>
      </c>
      <c r="J91" s="241" t="s">
        <v>354</v>
      </c>
      <c r="K91" s="246">
        <f>F91</f>
        <v>210726.15</v>
      </c>
      <c r="L91" s="241"/>
    </row>
    <row r="92" spans="1:12" s="100" customFormat="1" ht="38.25" x14ac:dyDescent="0.25">
      <c r="A92" s="241">
        <v>62</v>
      </c>
      <c r="B92" s="242" t="s">
        <v>336</v>
      </c>
      <c r="C92" s="239" t="s">
        <v>351</v>
      </c>
      <c r="D92" s="240" t="s">
        <v>24</v>
      </c>
      <c r="E92" s="240" t="s">
        <v>54</v>
      </c>
      <c r="F92" s="162">
        <v>253557.05</v>
      </c>
      <c r="G92" s="238" t="s">
        <v>352</v>
      </c>
      <c r="H92" s="94" t="s">
        <v>353</v>
      </c>
      <c r="I92" s="19" t="s">
        <v>30</v>
      </c>
      <c r="J92" s="241" t="s">
        <v>353</v>
      </c>
      <c r="K92" s="246">
        <f>129531.1+124025.95</f>
        <v>253557.05</v>
      </c>
      <c r="L92" s="241"/>
    </row>
    <row r="93" spans="1:12" s="223" customFormat="1" ht="25.5" customHeight="1" x14ac:dyDescent="0.25">
      <c r="A93" s="276">
        <v>63</v>
      </c>
      <c r="B93" s="292" t="s">
        <v>358</v>
      </c>
      <c r="C93" s="306" t="s">
        <v>371</v>
      </c>
      <c r="D93" s="303" t="s">
        <v>24</v>
      </c>
      <c r="E93" s="303" t="s">
        <v>55</v>
      </c>
      <c r="F93" s="171">
        <v>1514802.07</v>
      </c>
      <c r="G93" s="35" t="s">
        <v>359</v>
      </c>
      <c r="H93" s="94" t="s">
        <v>57</v>
      </c>
      <c r="I93" s="306" t="s">
        <v>372</v>
      </c>
      <c r="J93" s="35"/>
      <c r="K93" s="232"/>
      <c r="L93" s="35"/>
    </row>
    <row r="94" spans="1:12" s="223" customFormat="1" ht="38.25" x14ac:dyDescent="0.25">
      <c r="A94" s="372"/>
      <c r="B94" s="293"/>
      <c r="C94" s="307"/>
      <c r="D94" s="304"/>
      <c r="E94" s="304"/>
      <c r="F94" s="262" t="s">
        <v>474</v>
      </c>
      <c r="G94" s="35" t="s">
        <v>359</v>
      </c>
      <c r="H94" s="94" t="s">
        <v>475</v>
      </c>
      <c r="I94" s="307"/>
      <c r="J94" s="94" t="s">
        <v>360</v>
      </c>
      <c r="K94" s="232">
        <v>33137.660000000003</v>
      </c>
      <c r="L94" s="35"/>
    </row>
    <row r="95" spans="1:12" s="223" customFormat="1" ht="12.75" x14ac:dyDescent="0.25">
      <c r="A95" s="277"/>
      <c r="B95" s="294"/>
      <c r="C95" s="308"/>
      <c r="D95" s="305"/>
      <c r="E95" s="305"/>
      <c r="F95" s="373" t="s">
        <v>476</v>
      </c>
      <c r="G95" s="374"/>
      <c r="H95" s="375"/>
      <c r="I95" s="308"/>
      <c r="J95" s="35"/>
      <c r="K95" s="232"/>
      <c r="L95" s="35"/>
    </row>
    <row r="96" spans="1:12" s="223" customFormat="1" ht="36.75" customHeight="1" x14ac:dyDescent="0.25">
      <c r="A96" s="276">
        <v>64</v>
      </c>
      <c r="B96" s="292" t="s">
        <v>361</v>
      </c>
      <c r="C96" s="306" t="s">
        <v>370</v>
      </c>
      <c r="D96" s="303" t="s">
        <v>8</v>
      </c>
      <c r="E96" s="303" t="s">
        <v>55</v>
      </c>
      <c r="F96" s="171">
        <v>14398475</v>
      </c>
      <c r="G96" s="35" t="s">
        <v>359</v>
      </c>
      <c r="H96" s="94" t="s">
        <v>57</v>
      </c>
      <c r="I96" s="306" t="s">
        <v>363</v>
      </c>
      <c r="J96" s="35"/>
      <c r="K96" s="232"/>
      <c r="L96" s="35"/>
    </row>
    <row r="97" spans="1:12" s="223" customFormat="1" ht="44.25" customHeight="1" x14ac:dyDescent="0.25">
      <c r="A97" s="372"/>
      <c r="B97" s="293"/>
      <c r="C97" s="307"/>
      <c r="D97" s="304"/>
      <c r="E97" s="304"/>
      <c r="F97" s="171">
        <v>7199237.5</v>
      </c>
      <c r="G97" s="35" t="s">
        <v>359</v>
      </c>
      <c r="H97" s="94" t="s">
        <v>362</v>
      </c>
      <c r="I97" s="307"/>
      <c r="J97" s="35" t="s">
        <v>434</v>
      </c>
      <c r="K97" s="232">
        <f>7087475-1200</f>
        <v>7086275</v>
      </c>
      <c r="L97" s="35"/>
    </row>
    <row r="98" spans="1:12" s="223" customFormat="1" ht="37.5" customHeight="1" x14ac:dyDescent="0.25">
      <c r="A98" s="277"/>
      <c r="B98" s="294"/>
      <c r="C98" s="308"/>
      <c r="D98" s="305"/>
      <c r="E98" s="305"/>
      <c r="F98" s="171">
        <v>7199237.5</v>
      </c>
      <c r="G98" s="35" t="s">
        <v>477</v>
      </c>
      <c r="H98" s="94" t="s">
        <v>478</v>
      </c>
      <c r="I98" s="308"/>
      <c r="J98" s="35"/>
      <c r="K98" s="232"/>
      <c r="L98" s="35"/>
    </row>
    <row r="99" spans="1:12" s="223" customFormat="1" ht="42" customHeight="1" x14ac:dyDescent="0.25">
      <c r="A99" s="276">
        <v>65</v>
      </c>
      <c r="B99" s="292" t="s">
        <v>364</v>
      </c>
      <c r="C99" s="306" t="s">
        <v>369</v>
      </c>
      <c r="D99" s="303" t="s">
        <v>24</v>
      </c>
      <c r="E99" s="303" t="s">
        <v>55</v>
      </c>
      <c r="F99" s="262" t="s">
        <v>373</v>
      </c>
      <c r="G99" s="94" t="s">
        <v>365</v>
      </c>
      <c r="H99" s="94" t="s">
        <v>57</v>
      </c>
      <c r="I99" s="306" t="s">
        <v>366</v>
      </c>
      <c r="J99" s="35"/>
      <c r="K99" s="232"/>
      <c r="L99" s="35"/>
    </row>
    <row r="100" spans="1:12" s="223" customFormat="1" ht="27.75" customHeight="1" x14ac:dyDescent="0.25">
      <c r="A100" s="372"/>
      <c r="B100" s="293"/>
      <c r="C100" s="307"/>
      <c r="D100" s="304"/>
      <c r="E100" s="304"/>
      <c r="F100" s="262" t="s">
        <v>367</v>
      </c>
      <c r="G100" s="35" t="s">
        <v>368</v>
      </c>
      <c r="H100" s="94" t="s">
        <v>360</v>
      </c>
      <c r="I100" s="307"/>
      <c r="J100" s="35" t="s">
        <v>360</v>
      </c>
      <c r="K100" s="232">
        <v>47587.02</v>
      </c>
      <c r="L100" s="35"/>
    </row>
    <row r="101" spans="1:12" s="223" customFormat="1" ht="31.5" customHeight="1" x14ac:dyDescent="0.25">
      <c r="A101" s="277"/>
      <c r="B101" s="294"/>
      <c r="C101" s="308"/>
      <c r="D101" s="305"/>
      <c r="E101" s="305"/>
      <c r="F101" s="262" t="s">
        <v>367</v>
      </c>
      <c r="G101" s="35" t="s">
        <v>431</v>
      </c>
      <c r="H101" s="94" t="s">
        <v>433</v>
      </c>
      <c r="I101" s="308"/>
      <c r="J101" s="35"/>
      <c r="K101" s="232"/>
      <c r="L101" s="35"/>
    </row>
    <row r="102" spans="1:12" s="223" customFormat="1" ht="38.25" x14ac:dyDescent="0.25">
      <c r="A102" s="35">
        <v>66</v>
      </c>
      <c r="B102" s="27" t="s">
        <v>374</v>
      </c>
      <c r="C102" s="94" t="s">
        <v>375</v>
      </c>
      <c r="D102" s="257" t="s">
        <v>8</v>
      </c>
      <c r="E102" s="260" t="s">
        <v>54</v>
      </c>
      <c r="F102" s="171">
        <v>421386.88</v>
      </c>
      <c r="G102" s="35" t="s">
        <v>376</v>
      </c>
      <c r="H102" s="94" t="s">
        <v>360</v>
      </c>
      <c r="I102" s="94" t="s">
        <v>199</v>
      </c>
      <c r="J102" s="35" t="s">
        <v>472</v>
      </c>
      <c r="K102" s="232">
        <v>458628.46</v>
      </c>
      <c r="L102" s="35"/>
    </row>
    <row r="103" spans="1:12" s="223" customFormat="1" ht="38.25" x14ac:dyDescent="0.25">
      <c r="A103" s="35">
        <v>67</v>
      </c>
      <c r="B103" s="27" t="s">
        <v>380</v>
      </c>
      <c r="C103" s="94" t="s">
        <v>386</v>
      </c>
      <c r="D103" s="257" t="s">
        <v>8</v>
      </c>
      <c r="E103" s="256" t="s">
        <v>54</v>
      </c>
      <c r="F103" s="171">
        <v>2299079.63</v>
      </c>
      <c r="G103" s="35" t="s">
        <v>383</v>
      </c>
      <c r="H103" s="94" t="s">
        <v>384</v>
      </c>
      <c r="I103" s="94" t="s">
        <v>41</v>
      </c>
      <c r="J103" s="35" t="s">
        <v>391</v>
      </c>
      <c r="K103" s="232">
        <v>2279824.5</v>
      </c>
      <c r="L103" s="35"/>
    </row>
    <row r="104" spans="1:12" s="223" customFormat="1" ht="38.25" x14ac:dyDescent="0.25">
      <c r="A104" s="35">
        <v>68</v>
      </c>
      <c r="B104" s="27" t="s">
        <v>381</v>
      </c>
      <c r="C104" s="94" t="s">
        <v>387</v>
      </c>
      <c r="D104" s="257" t="s">
        <v>8</v>
      </c>
      <c r="E104" s="256" t="s">
        <v>54</v>
      </c>
      <c r="F104" s="171">
        <v>3923621.7</v>
      </c>
      <c r="G104" s="35" t="s">
        <v>385</v>
      </c>
      <c r="H104" s="94" t="s">
        <v>392</v>
      </c>
      <c r="I104" s="94" t="s">
        <v>234</v>
      </c>
      <c r="J104" s="35" t="s">
        <v>393</v>
      </c>
      <c r="K104" s="232">
        <v>4157693.27</v>
      </c>
      <c r="L104" s="94" t="s">
        <v>296</v>
      </c>
    </row>
    <row r="105" spans="1:12" s="223" customFormat="1" ht="114.75" x14ac:dyDescent="0.25">
      <c r="A105" s="35">
        <v>69</v>
      </c>
      <c r="B105" s="27" t="s">
        <v>382</v>
      </c>
      <c r="C105" s="94" t="s">
        <v>388</v>
      </c>
      <c r="D105" s="257" t="s">
        <v>8</v>
      </c>
      <c r="E105" s="256" t="s">
        <v>54</v>
      </c>
      <c r="F105" s="171">
        <v>861662.55</v>
      </c>
      <c r="G105" s="35" t="s">
        <v>389</v>
      </c>
      <c r="H105" s="94" t="s">
        <v>390</v>
      </c>
      <c r="I105" s="94" t="s">
        <v>444</v>
      </c>
      <c r="J105" s="35" t="s">
        <v>445</v>
      </c>
      <c r="K105" s="232">
        <v>972550.58</v>
      </c>
      <c r="L105" s="94" t="s">
        <v>446</v>
      </c>
    </row>
    <row r="106" spans="1:12" s="223" customFormat="1" ht="38.25" x14ac:dyDescent="0.25">
      <c r="A106" s="35">
        <v>70</v>
      </c>
      <c r="B106" s="27" t="s">
        <v>394</v>
      </c>
      <c r="C106" s="94"/>
      <c r="D106" s="257" t="s">
        <v>395</v>
      </c>
      <c r="E106" s="260" t="s">
        <v>396</v>
      </c>
      <c r="F106" s="171">
        <v>95256.25</v>
      </c>
      <c r="G106" s="35" t="s">
        <v>421</v>
      </c>
      <c r="H106" s="94" t="s">
        <v>422</v>
      </c>
      <c r="I106" s="94" t="s">
        <v>423</v>
      </c>
      <c r="J106" s="35" t="s">
        <v>473</v>
      </c>
      <c r="K106" s="232">
        <v>95256.25</v>
      </c>
      <c r="L106" s="35"/>
    </row>
    <row r="107" spans="1:12" s="223" customFormat="1" ht="38.25" x14ac:dyDescent="0.25">
      <c r="A107" s="35">
        <v>71</v>
      </c>
      <c r="B107" s="27" t="s">
        <v>397</v>
      </c>
      <c r="C107" s="94"/>
      <c r="D107" s="257" t="s">
        <v>395</v>
      </c>
      <c r="E107" s="260" t="s">
        <v>396</v>
      </c>
      <c r="F107" s="171">
        <v>66266.25</v>
      </c>
      <c r="G107" s="35" t="s">
        <v>424</v>
      </c>
      <c r="H107" s="94" t="s">
        <v>422</v>
      </c>
      <c r="I107" s="94" t="s">
        <v>236</v>
      </c>
      <c r="J107" s="35" t="s">
        <v>473</v>
      </c>
      <c r="K107" s="232">
        <v>66266.25</v>
      </c>
      <c r="L107" s="35"/>
    </row>
    <row r="108" spans="1:12" s="223" customFormat="1" ht="25.5" x14ac:dyDescent="0.25">
      <c r="A108" s="35">
        <v>72</v>
      </c>
      <c r="B108" s="27" t="s">
        <v>398</v>
      </c>
      <c r="C108" s="94"/>
      <c r="D108" s="257" t="s">
        <v>395</v>
      </c>
      <c r="E108" s="260" t="s">
        <v>396</v>
      </c>
      <c r="F108" s="171">
        <v>72312.5</v>
      </c>
      <c r="G108" s="35" t="s">
        <v>425</v>
      </c>
      <c r="H108" s="94" t="s">
        <v>391</v>
      </c>
      <c r="I108" s="94" t="s">
        <v>38</v>
      </c>
      <c r="J108" s="35" t="s">
        <v>471</v>
      </c>
      <c r="K108" s="232">
        <v>72312.5</v>
      </c>
      <c r="L108" s="35"/>
    </row>
    <row r="109" spans="1:12" s="100" customFormat="1" ht="38.25" x14ac:dyDescent="0.25">
      <c r="A109" s="250">
        <v>73</v>
      </c>
      <c r="B109" s="251" t="s">
        <v>399</v>
      </c>
      <c r="C109" s="249"/>
      <c r="D109" s="111" t="s">
        <v>395</v>
      </c>
      <c r="E109" s="247" t="s">
        <v>396</v>
      </c>
      <c r="F109" s="162">
        <v>85553.44</v>
      </c>
      <c r="G109" s="248" t="s">
        <v>427</v>
      </c>
      <c r="H109" s="94" t="s">
        <v>428</v>
      </c>
      <c r="I109" s="19" t="s">
        <v>426</v>
      </c>
      <c r="J109" s="35"/>
      <c r="K109" s="253"/>
      <c r="L109" s="250"/>
    </row>
    <row r="110" spans="1:12" s="223" customFormat="1" ht="51" x14ac:dyDescent="0.25">
      <c r="A110" s="35">
        <v>74</v>
      </c>
      <c r="B110" s="27" t="s">
        <v>400</v>
      </c>
      <c r="C110" s="94"/>
      <c r="D110" s="257" t="s">
        <v>395</v>
      </c>
      <c r="E110" s="260" t="s">
        <v>396</v>
      </c>
      <c r="F110" s="171">
        <v>90500</v>
      </c>
      <c r="G110" s="35" t="s">
        <v>430</v>
      </c>
      <c r="H110" s="94" t="s">
        <v>431</v>
      </c>
      <c r="I110" s="94" t="s">
        <v>429</v>
      </c>
      <c r="J110" s="94" t="s">
        <v>431</v>
      </c>
      <c r="K110" s="232">
        <v>90500</v>
      </c>
      <c r="L110" s="35"/>
    </row>
    <row r="111" spans="1:12" s="100" customFormat="1" ht="38.25" x14ac:dyDescent="0.25">
      <c r="A111" s="250">
        <v>75</v>
      </c>
      <c r="B111" s="251" t="s">
        <v>401</v>
      </c>
      <c r="C111" s="249"/>
      <c r="D111" s="111" t="s">
        <v>395</v>
      </c>
      <c r="E111" s="247" t="s">
        <v>396</v>
      </c>
      <c r="F111" s="162">
        <v>138650</v>
      </c>
      <c r="G111" s="248" t="s">
        <v>432</v>
      </c>
      <c r="H111" s="94" t="s">
        <v>433</v>
      </c>
      <c r="I111" s="19" t="s">
        <v>34</v>
      </c>
      <c r="J111" s="35"/>
      <c r="K111" s="253"/>
      <c r="L111" s="250"/>
    </row>
    <row r="112" spans="1:12" s="100" customFormat="1" ht="51" x14ac:dyDescent="0.25">
      <c r="A112" s="250">
        <v>76</v>
      </c>
      <c r="B112" s="251" t="s">
        <v>402</v>
      </c>
      <c r="C112" s="249"/>
      <c r="D112" s="111" t="s">
        <v>395</v>
      </c>
      <c r="E112" s="247" t="s">
        <v>396</v>
      </c>
      <c r="F112" s="162">
        <v>46659.49</v>
      </c>
      <c r="G112" s="248" t="s">
        <v>434</v>
      </c>
      <c r="H112" s="94" t="s">
        <v>433</v>
      </c>
      <c r="I112" s="19" t="s">
        <v>435</v>
      </c>
      <c r="J112" s="35"/>
      <c r="K112" s="253"/>
      <c r="L112" s="250"/>
    </row>
    <row r="113" spans="1:12" s="100" customFormat="1" ht="51" x14ac:dyDescent="0.25">
      <c r="A113" s="250">
        <v>77</v>
      </c>
      <c r="B113" s="251" t="s">
        <v>403</v>
      </c>
      <c r="C113" s="249"/>
      <c r="D113" s="111" t="s">
        <v>395</v>
      </c>
      <c r="E113" s="247" t="s">
        <v>396</v>
      </c>
      <c r="F113" s="162">
        <v>232682.21</v>
      </c>
      <c r="G113" s="248" t="s">
        <v>437</v>
      </c>
      <c r="H113" s="94" t="s">
        <v>433</v>
      </c>
      <c r="I113" s="19" t="s">
        <v>436</v>
      </c>
      <c r="J113" s="35"/>
      <c r="K113" s="253"/>
      <c r="L113" s="250"/>
    </row>
    <row r="114" spans="1:12" s="223" customFormat="1" ht="38.25" x14ac:dyDescent="0.25">
      <c r="A114" s="35">
        <v>78</v>
      </c>
      <c r="B114" s="27" t="s">
        <v>404</v>
      </c>
      <c r="C114" s="94"/>
      <c r="D114" s="257" t="s">
        <v>395</v>
      </c>
      <c r="E114" s="260" t="s">
        <v>396</v>
      </c>
      <c r="F114" s="171">
        <v>70000</v>
      </c>
      <c r="G114" s="35" t="s">
        <v>448</v>
      </c>
      <c r="H114" s="94" t="s">
        <v>127</v>
      </c>
      <c r="I114" s="94" t="s">
        <v>447</v>
      </c>
      <c r="J114" s="35" t="s">
        <v>469</v>
      </c>
      <c r="K114" s="232">
        <v>70000</v>
      </c>
      <c r="L114" s="35"/>
    </row>
    <row r="115" spans="1:12" s="100" customFormat="1" ht="38.25" x14ac:dyDescent="0.25">
      <c r="A115" s="250">
        <v>79</v>
      </c>
      <c r="B115" s="251" t="s">
        <v>405</v>
      </c>
      <c r="C115" s="249"/>
      <c r="D115" s="111" t="s">
        <v>395</v>
      </c>
      <c r="E115" s="247" t="s">
        <v>396</v>
      </c>
      <c r="F115" s="162">
        <v>40000</v>
      </c>
      <c r="G115" s="248" t="s">
        <v>385</v>
      </c>
      <c r="H115" s="6" t="s">
        <v>450</v>
      </c>
      <c r="I115" s="94" t="s">
        <v>449</v>
      </c>
      <c r="J115" s="35"/>
      <c r="K115" s="253"/>
      <c r="L115" s="250"/>
    </row>
    <row r="116" spans="1:12" s="100" customFormat="1" ht="25.5" x14ac:dyDescent="0.25">
      <c r="A116" s="250">
        <v>80</v>
      </c>
      <c r="B116" s="251" t="s">
        <v>406</v>
      </c>
      <c r="C116" s="249"/>
      <c r="D116" s="111" t="s">
        <v>395</v>
      </c>
      <c r="E116" s="247" t="s">
        <v>396</v>
      </c>
      <c r="F116" s="162">
        <v>139812.48000000001</v>
      </c>
      <c r="G116" s="248" t="s">
        <v>451</v>
      </c>
      <c r="H116" s="94" t="s">
        <v>452</v>
      </c>
      <c r="I116" s="19" t="s">
        <v>441</v>
      </c>
      <c r="J116" s="35"/>
      <c r="K116" s="253"/>
      <c r="L116" s="250"/>
    </row>
    <row r="117" spans="1:12" s="223" customFormat="1" ht="25.5" x14ac:dyDescent="0.25">
      <c r="A117" s="35">
        <v>81</v>
      </c>
      <c r="B117" s="27" t="s">
        <v>407</v>
      </c>
      <c r="C117" s="94"/>
      <c r="D117" s="257" t="s">
        <v>395</v>
      </c>
      <c r="E117" s="260" t="s">
        <v>396</v>
      </c>
      <c r="F117" s="171">
        <v>37500</v>
      </c>
      <c r="G117" s="35" t="s">
        <v>454</v>
      </c>
      <c r="H117" s="94" t="s">
        <v>360</v>
      </c>
      <c r="I117" s="94" t="s">
        <v>453</v>
      </c>
      <c r="J117" s="35" t="s">
        <v>470</v>
      </c>
      <c r="K117" s="232">
        <v>37500</v>
      </c>
      <c r="L117" s="35"/>
    </row>
    <row r="118" spans="1:12" s="223" customFormat="1" ht="38.25" x14ac:dyDescent="0.25">
      <c r="A118" s="35">
        <v>82</v>
      </c>
      <c r="B118" s="27" t="s">
        <v>408</v>
      </c>
      <c r="C118" s="94"/>
      <c r="D118" s="257" t="s">
        <v>395</v>
      </c>
      <c r="E118" s="260" t="s">
        <v>396</v>
      </c>
      <c r="F118" s="171">
        <v>100000</v>
      </c>
      <c r="G118" s="35" t="s">
        <v>454</v>
      </c>
      <c r="H118" s="94" t="s">
        <v>360</v>
      </c>
      <c r="I118" s="94" t="s">
        <v>455</v>
      </c>
      <c r="J118" s="35" t="s">
        <v>470</v>
      </c>
      <c r="K118" s="232">
        <v>10000</v>
      </c>
      <c r="L118" s="35"/>
    </row>
    <row r="119" spans="1:12" s="100" customFormat="1" ht="63.75" x14ac:dyDescent="0.25">
      <c r="A119" s="250">
        <v>83</v>
      </c>
      <c r="B119" s="251" t="s">
        <v>409</v>
      </c>
      <c r="C119" s="249"/>
      <c r="D119" s="111" t="s">
        <v>395</v>
      </c>
      <c r="E119" s="247" t="s">
        <v>396</v>
      </c>
      <c r="F119" s="162">
        <v>62899.6</v>
      </c>
      <c r="G119" s="248" t="s">
        <v>456</v>
      </c>
      <c r="H119" s="94" t="s">
        <v>433</v>
      </c>
      <c r="I119" s="19" t="s">
        <v>441</v>
      </c>
      <c r="J119" s="35"/>
      <c r="K119" s="253"/>
      <c r="L119" s="250"/>
    </row>
    <row r="120" spans="1:12" s="100" customFormat="1" ht="76.5" x14ac:dyDescent="0.25">
      <c r="A120" s="250">
        <v>84</v>
      </c>
      <c r="B120" s="251" t="s">
        <v>410</v>
      </c>
      <c r="C120" s="249"/>
      <c r="D120" s="111" t="s">
        <v>395</v>
      </c>
      <c r="E120" s="247" t="s">
        <v>396</v>
      </c>
      <c r="F120" s="162">
        <v>38713.660000000003</v>
      </c>
      <c r="G120" s="254" t="s">
        <v>456</v>
      </c>
      <c r="H120" s="94" t="s">
        <v>433</v>
      </c>
      <c r="I120" s="19" t="s">
        <v>457</v>
      </c>
      <c r="J120" s="35"/>
      <c r="K120" s="253"/>
      <c r="L120" s="250"/>
    </row>
    <row r="121" spans="1:12" s="100" customFormat="1" ht="25.5" x14ac:dyDescent="0.25">
      <c r="A121" s="250">
        <v>85</v>
      </c>
      <c r="B121" s="251" t="s">
        <v>411</v>
      </c>
      <c r="C121" s="249"/>
      <c r="D121" s="111" t="s">
        <v>395</v>
      </c>
      <c r="E121" s="247" t="s">
        <v>396</v>
      </c>
      <c r="F121" s="162">
        <v>249750</v>
      </c>
      <c r="G121" s="248" t="s">
        <v>463</v>
      </c>
      <c r="H121" s="94" t="s">
        <v>433</v>
      </c>
      <c r="I121" s="19" t="s">
        <v>458</v>
      </c>
      <c r="J121" s="35"/>
      <c r="K121" s="253"/>
      <c r="L121" s="250"/>
    </row>
    <row r="122" spans="1:12" s="100" customFormat="1" ht="38.25" x14ac:dyDescent="0.25">
      <c r="A122" s="250">
        <v>86</v>
      </c>
      <c r="B122" s="251" t="s">
        <v>412</v>
      </c>
      <c r="C122" s="249"/>
      <c r="D122" s="111" t="s">
        <v>395</v>
      </c>
      <c r="E122" s="247" t="s">
        <v>396</v>
      </c>
      <c r="F122" s="162">
        <v>132571.16</v>
      </c>
      <c r="G122" s="254" t="s">
        <v>463</v>
      </c>
      <c r="H122" s="94" t="s">
        <v>433</v>
      </c>
      <c r="I122" s="19" t="s">
        <v>459</v>
      </c>
      <c r="J122" s="35"/>
      <c r="K122" s="253"/>
      <c r="L122" s="250"/>
    </row>
    <row r="123" spans="1:12" s="100" customFormat="1" ht="25.5" x14ac:dyDescent="0.25">
      <c r="A123" s="250">
        <v>87</v>
      </c>
      <c r="B123" s="251" t="s">
        <v>413</v>
      </c>
      <c r="C123" s="249"/>
      <c r="D123" s="111" t="s">
        <v>395</v>
      </c>
      <c r="E123" s="247" t="s">
        <v>396</v>
      </c>
      <c r="F123" s="162">
        <v>143813.1</v>
      </c>
      <c r="G123" s="248" t="s">
        <v>456</v>
      </c>
      <c r="H123" s="94" t="s">
        <v>433</v>
      </c>
      <c r="I123" s="19" t="s">
        <v>36</v>
      </c>
      <c r="J123" s="35"/>
      <c r="K123" s="253"/>
      <c r="L123" s="250"/>
    </row>
    <row r="124" spans="1:12" s="100" customFormat="1" ht="38.25" x14ac:dyDescent="0.25">
      <c r="A124" s="250">
        <v>88</v>
      </c>
      <c r="B124" s="251" t="s">
        <v>414</v>
      </c>
      <c r="C124" s="249"/>
      <c r="D124" s="111" t="s">
        <v>395</v>
      </c>
      <c r="E124" s="247" t="s">
        <v>396</v>
      </c>
      <c r="F124" s="162">
        <v>119850</v>
      </c>
      <c r="G124" s="254" t="s">
        <v>462</v>
      </c>
      <c r="H124" s="94" t="s">
        <v>433</v>
      </c>
      <c r="I124" s="19" t="s">
        <v>460</v>
      </c>
      <c r="J124" s="35"/>
      <c r="K124" s="253"/>
      <c r="L124" s="250"/>
    </row>
    <row r="125" spans="1:12" s="100" customFormat="1" ht="38.25" x14ac:dyDescent="0.25">
      <c r="A125" s="250">
        <v>89</v>
      </c>
      <c r="B125" s="251" t="s">
        <v>415</v>
      </c>
      <c r="C125" s="249"/>
      <c r="D125" s="111" t="s">
        <v>395</v>
      </c>
      <c r="E125" s="247" t="s">
        <v>396</v>
      </c>
      <c r="F125" s="162">
        <v>45900</v>
      </c>
      <c r="G125" s="254" t="s">
        <v>461</v>
      </c>
      <c r="H125" s="94" t="s">
        <v>433</v>
      </c>
      <c r="I125" s="19" t="s">
        <v>30</v>
      </c>
      <c r="J125" s="35"/>
      <c r="K125" s="253"/>
      <c r="L125" s="250"/>
    </row>
    <row r="126" spans="1:12" s="100" customFormat="1" ht="51" x14ac:dyDescent="0.25">
      <c r="A126" s="250">
        <v>90</v>
      </c>
      <c r="B126" s="251" t="s">
        <v>416</v>
      </c>
      <c r="C126" s="249"/>
      <c r="D126" s="111" t="s">
        <v>395</v>
      </c>
      <c r="E126" s="247" t="s">
        <v>396</v>
      </c>
      <c r="F126" s="162">
        <v>249600</v>
      </c>
      <c r="G126" s="254" t="s">
        <v>456</v>
      </c>
      <c r="H126" s="94" t="s">
        <v>433</v>
      </c>
      <c r="I126" s="19" t="s">
        <v>460</v>
      </c>
      <c r="J126" s="35"/>
      <c r="K126" s="253"/>
      <c r="L126" s="250"/>
    </row>
    <row r="127" spans="1:12" s="223" customFormat="1" ht="38.25" x14ac:dyDescent="0.25">
      <c r="A127" s="35">
        <v>91</v>
      </c>
      <c r="B127" s="27" t="s">
        <v>417</v>
      </c>
      <c r="C127" s="94"/>
      <c r="D127" s="257" t="s">
        <v>395</v>
      </c>
      <c r="E127" s="260" t="s">
        <v>396</v>
      </c>
      <c r="F127" s="171">
        <v>84923</v>
      </c>
      <c r="G127" s="35" t="s">
        <v>438</v>
      </c>
      <c r="H127" s="94" t="s">
        <v>439</v>
      </c>
      <c r="I127" s="94" t="s">
        <v>440</v>
      </c>
      <c r="J127" s="94" t="s">
        <v>439</v>
      </c>
      <c r="K127" s="232">
        <v>81663</v>
      </c>
      <c r="L127" s="35"/>
    </row>
    <row r="128" spans="1:12" s="100" customFormat="1" ht="25.5" x14ac:dyDescent="0.25">
      <c r="A128" s="250">
        <v>92</v>
      </c>
      <c r="B128" s="251" t="s">
        <v>418</v>
      </c>
      <c r="C128" s="249"/>
      <c r="D128" s="111" t="s">
        <v>395</v>
      </c>
      <c r="E128" s="247" t="s">
        <v>396</v>
      </c>
      <c r="F128" s="162">
        <v>32255.06</v>
      </c>
      <c r="G128" s="248" t="s">
        <v>442</v>
      </c>
      <c r="H128" s="94" t="s">
        <v>443</v>
      </c>
      <c r="I128" s="19" t="s">
        <v>441</v>
      </c>
      <c r="J128" s="35"/>
      <c r="K128" s="253"/>
      <c r="L128" s="250"/>
    </row>
    <row r="129" spans="1:14" s="100" customFormat="1" ht="38.25" x14ac:dyDescent="0.25">
      <c r="A129" s="250">
        <v>93</v>
      </c>
      <c r="B129" s="251" t="s">
        <v>419</v>
      </c>
      <c r="C129" s="249"/>
      <c r="D129" s="111" t="s">
        <v>395</v>
      </c>
      <c r="E129" s="247" t="s">
        <v>396</v>
      </c>
      <c r="F129" s="162">
        <v>138107.70000000001</v>
      </c>
      <c r="G129" s="248" t="s">
        <v>466</v>
      </c>
      <c r="H129" s="94" t="s">
        <v>465</v>
      </c>
      <c r="I129" s="19" t="s">
        <v>464</v>
      </c>
      <c r="J129" s="35"/>
      <c r="K129" s="253"/>
      <c r="L129" s="250"/>
    </row>
    <row r="130" spans="1:14" s="100" customFormat="1" ht="89.25" x14ac:dyDescent="0.25">
      <c r="A130" s="250">
        <v>94</v>
      </c>
      <c r="B130" s="251" t="s">
        <v>420</v>
      </c>
      <c r="C130" s="249"/>
      <c r="D130" s="111" t="s">
        <v>395</v>
      </c>
      <c r="E130" s="247" t="s">
        <v>396</v>
      </c>
      <c r="F130" s="162">
        <v>76660</v>
      </c>
      <c r="G130" s="248" t="s">
        <v>468</v>
      </c>
      <c r="H130" s="94" t="s">
        <v>480</v>
      </c>
      <c r="I130" s="19" t="s">
        <v>467</v>
      </c>
      <c r="J130" s="35" t="s">
        <v>479</v>
      </c>
      <c r="K130" s="232">
        <v>85656.69</v>
      </c>
      <c r="L130" s="255" t="s">
        <v>481</v>
      </c>
      <c r="N130" s="263"/>
    </row>
    <row r="131" spans="1:14" s="100" customFormat="1" ht="21" customHeight="1" x14ac:dyDescent="0.25">
      <c r="A131" s="250"/>
      <c r="B131" s="251"/>
      <c r="C131" s="249"/>
      <c r="D131" s="111"/>
      <c r="E131" s="247"/>
      <c r="F131" s="162"/>
      <c r="G131" s="248"/>
      <c r="H131" s="94"/>
      <c r="I131" s="19"/>
      <c r="J131" s="250"/>
      <c r="K131" s="253"/>
      <c r="L131" s="250"/>
      <c r="N131" s="263"/>
    </row>
    <row r="132" spans="1:14" s="100" customFormat="1" ht="21" customHeight="1" x14ac:dyDescent="0.25">
      <c r="A132" s="250"/>
      <c r="B132" s="251"/>
      <c r="C132" s="249"/>
      <c r="D132" s="111"/>
      <c r="E132" s="247"/>
      <c r="F132" s="162"/>
      <c r="G132" s="248"/>
      <c r="H132" s="94"/>
      <c r="I132" s="19"/>
      <c r="J132" s="250"/>
      <c r="K132" s="253"/>
      <c r="L132" s="250"/>
    </row>
    <row r="133" spans="1:14" s="100" customFormat="1" ht="21" customHeight="1" x14ac:dyDescent="0.25">
      <c r="A133" s="250"/>
      <c r="B133" s="251"/>
      <c r="C133" s="249"/>
      <c r="D133" s="111"/>
      <c r="E133" s="247"/>
      <c r="F133" s="162"/>
      <c r="G133" s="248"/>
      <c r="H133" s="94"/>
      <c r="I133" s="19"/>
      <c r="J133" s="250"/>
      <c r="K133" s="253"/>
      <c r="L133" s="250"/>
    </row>
    <row r="134" spans="1:14" s="100" customFormat="1" ht="21" customHeight="1" x14ac:dyDescent="0.25">
      <c r="A134" s="250"/>
      <c r="B134" s="251"/>
      <c r="C134" s="249"/>
      <c r="D134" s="111"/>
      <c r="E134" s="247"/>
      <c r="F134" s="162"/>
      <c r="G134" s="248"/>
      <c r="H134" s="94"/>
      <c r="I134" s="19"/>
      <c r="J134" s="250"/>
      <c r="K134" s="253"/>
      <c r="L134" s="250"/>
    </row>
    <row r="135" spans="1:14" s="100" customFormat="1" ht="21" customHeight="1" x14ac:dyDescent="0.25">
      <c r="A135" s="250"/>
      <c r="B135" s="251"/>
      <c r="C135" s="249"/>
      <c r="D135" s="111"/>
      <c r="E135" s="247"/>
      <c r="F135" s="162"/>
      <c r="G135" s="248"/>
      <c r="H135" s="94"/>
      <c r="I135" s="19"/>
      <c r="J135" s="250"/>
      <c r="K135" s="253"/>
      <c r="L135" s="250"/>
    </row>
    <row r="136" spans="1:14" s="100" customFormat="1" ht="21" customHeight="1" x14ac:dyDescent="0.25">
      <c r="A136" s="250"/>
      <c r="B136" s="251"/>
      <c r="C136" s="249"/>
      <c r="D136" s="111"/>
      <c r="E136" s="247"/>
      <c r="F136" s="162"/>
      <c r="G136" s="248"/>
      <c r="H136" s="94"/>
      <c r="I136" s="19"/>
      <c r="J136" s="250"/>
      <c r="K136" s="253"/>
      <c r="L136" s="250"/>
    </row>
    <row r="137" spans="1:14" s="100" customFormat="1" ht="21" customHeight="1" x14ac:dyDescent="0.25">
      <c r="A137" s="250"/>
      <c r="B137" s="251"/>
      <c r="C137" s="249"/>
      <c r="D137" s="111"/>
      <c r="E137" s="247"/>
      <c r="F137" s="162"/>
      <c r="G137" s="248"/>
      <c r="H137" s="94"/>
      <c r="I137" s="19"/>
      <c r="J137" s="250"/>
      <c r="K137" s="253"/>
      <c r="L137" s="250"/>
    </row>
    <row r="138" spans="1:14" s="100" customFormat="1" ht="21" customHeight="1" x14ac:dyDescent="0.25">
      <c r="A138" s="250"/>
      <c r="B138" s="251"/>
      <c r="C138" s="249"/>
      <c r="D138" s="111"/>
      <c r="E138" s="247"/>
      <c r="F138" s="162"/>
      <c r="G138" s="248"/>
      <c r="H138" s="94"/>
      <c r="I138" s="19"/>
      <c r="J138" s="250"/>
      <c r="K138" s="253"/>
      <c r="L138" s="250"/>
    </row>
    <row r="139" spans="1:14" s="100" customFormat="1" ht="21" customHeight="1" x14ac:dyDescent="0.25">
      <c r="A139" s="250"/>
      <c r="B139" s="251"/>
      <c r="C139" s="249"/>
      <c r="D139" s="111"/>
      <c r="E139" s="247"/>
      <c r="F139" s="162"/>
      <c r="G139" s="248"/>
      <c r="H139" s="94"/>
      <c r="I139" s="19"/>
      <c r="J139" s="250"/>
      <c r="K139" s="253"/>
      <c r="L139" s="250"/>
    </row>
    <row r="140" spans="1:14" s="100" customFormat="1" ht="21" customHeight="1" x14ac:dyDescent="0.25">
      <c r="A140" s="250"/>
      <c r="B140" s="251"/>
      <c r="C140" s="249"/>
      <c r="D140" s="111"/>
      <c r="E140" s="247"/>
      <c r="F140" s="162"/>
      <c r="G140" s="248"/>
      <c r="H140" s="94"/>
      <c r="I140" s="19"/>
      <c r="J140" s="250"/>
      <c r="K140" s="253"/>
      <c r="L140" s="250"/>
    </row>
    <row r="141" spans="1:14" s="100" customFormat="1" ht="21" customHeight="1" x14ac:dyDescent="0.25">
      <c r="A141" s="250"/>
      <c r="B141" s="251"/>
      <c r="C141" s="249"/>
      <c r="D141" s="111"/>
      <c r="E141" s="247"/>
      <c r="F141" s="162"/>
      <c r="G141" s="248"/>
      <c r="H141" s="94"/>
      <c r="I141" s="19"/>
      <c r="J141" s="250"/>
      <c r="K141" s="253"/>
      <c r="L141" s="250"/>
    </row>
    <row r="142" spans="1:14" s="100" customFormat="1" ht="21" customHeight="1" x14ac:dyDescent="0.25">
      <c r="A142" s="250"/>
      <c r="B142" s="251"/>
      <c r="C142" s="249"/>
      <c r="D142" s="111"/>
      <c r="E142" s="247"/>
      <c r="F142" s="162"/>
      <c r="G142" s="248"/>
      <c r="H142" s="94"/>
      <c r="I142" s="19"/>
      <c r="J142" s="250"/>
      <c r="K142" s="253"/>
      <c r="L142" s="250"/>
    </row>
    <row r="143" spans="1:14" s="100" customFormat="1" ht="21" customHeight="1" x14ac:dyDescent="0.25">
      <c r="A143" s="250"/>
      <c r="B143" s="251"/>
      <c r="C143" s="249"/>
      <c r="D143" s="111"/>
      <c r="E143" s="247"/>
      <c r="F143" s="162"/>
      <c r="G143" s="248"/>
      <c r="H143" s="94"/>
      <c r="I143" s="19"/>
      <c r="J143" s="250"/>
      <c r="K143" s="253"/>
      <c r="L143" s="250"/>
    </row>
    <row r="144" spans="1:14" s="100" customFormat="1" ht="21" customHeight="1" x14ac:dyDescent="0.25">
      <c r="A144" s="250"/>
      <c r="B144" s="251"/>
      <c r="C144" s="249"/>
      <c r="D144" s="252"/>
      <c r="E144" s="247"/>
      <c r="F144" s="162"/>
      <c r="G144" s="248"/>
      <c r="H144" s="94"/>
      <c r="I144" s="19"/>
      <c r="J144" s="250"/>
      <c r="K144" s="253"/>
      <c r="L144" s="250"/>
    </row>
    <row r="145" spans="1:14" s="100" customFormat="1" ht="21" customHeight="1" x14ac:dyDescent="0.25">
      <c r="A145" s="141"/>
      <c r="B145" s="243"/>
      <c r="C145" s="244"/>
      <c r="D145" s="144"/>
      <c r="E145" s="145"/>
      <c r="F145" s="174"/>
      <c r="G145" s="147"/>
      <c r="H145" s="148"/>
      <c r="I145" s="243"/>
      <c r="J145" s="141"/>
      <c r="K145" s="146"/>
      <c r="L145" s="141"/>
    </row>
    <row r="146" spans="1:14" s="141" customFormat="1" ht="14.25" customHeight="1" x14ac:dyDescent="0.25">
      <c r="B146" s="142"/>
      <c r="C146" s="143"/>
      <c r="D146" s="144"/>
      <c r="E146" s="145"/>
      <c r="F146" s="174"/>
      <c r="G146" s="147"/>
      <c r="H146" s="148"/>
      <c r="I146" s="209"/>
      <c r="K146" s="146"/>
    </row>
    <row r="147" spans="1:14" s="204" customFormat="1" ht="12.75" x14ac:dyDescent="0.2">
      <c r="A147" s="204" t="s">
        <v>169</v>
      </c>
      <c r="D147" s="141"/>
      <c r="E147" s="205"/>
      <c r="F147" s="206"/>
      <c r="G147" s="207"/>
      <c r="H147" s="208"/>
      <c r="I147" s="209"/>
      <c r="J147" s="141"/>
      <c r="K147" s="210"/>
      <c r="N147" s="222"/>
    </row>
  </sheetData>
  <autoFilter ref="A4:L92"/>
  <mergeCells count="168">
    <mergeCell ref="A99:A101"/>
    <mergeCell ref="B99:B101"/>
    <mergeCell ref="C99:C101"/>
    <mergeCell ref="D99:D101"/>
    <mergeCell ref="E99:E101"/>
    <mergeCell ref="I99:I101"/>
    <mergeCell ref="A93:A95"/>
    <mergeCell ref="B93:B95"/>
    <mergeCell ref="C93:C95"/>
    <mergeCell ref="D93:D95"/>
    <mergeCell ref="E93:E95"/>
    <mergeCell ref="I93:I95"/>
    <mergeCell ref="A96:A98"/>
    <mergeCell ref="B96:B98"/>
    <mergeCell ref="C96:C98"/>
    <mergeCell ref="D96:D98"/>
    <mergeCell ref="E96:E98"/>
    <mergeCell ref="I96:I98"/>
    <mergeCell ref="F95:H95"/>
    <mergeCell ref="F87:F88"/>
    <mergeCell ref="G87:G88"/>
    <mergeCell ref="H87:H88"/>
    <mergeCell ref="J87:J88"/>
    <mergeCell ref="K87:K88"/>
    <mergeCell ref="L87:L88"/>
    <mergeCell ref="D85:D86"/>
    <mergeCell ref="C85:C86"/>
    <mergeCell ref="K83:K84"/>
    <mergeCell ref="L83:L84"/>
    <mergeCell ref="L85:L86"/>
    <mergeCell ref="K85:K86"/>
    <mergeCell ref="J85:J86"/>
    <mergeCell ref="H85:H86"/>
    <mergeCell ref="G85:G86"/>
    <mergeCell ref="F85:F86"/>
    <mergeCell ref="E85:E86"/>
    <mergeCell ref="E83:E84"/>
    <mergeCell ref="F83:F84"/>
    <mergeCell ref="G83:G84"/>
    <mergeCell ref="H83:H84"/>
    <mergeCell ref="J83:J84"/>
    <mergeCell ref="B68:B69"/>
    <mergeCell ref="C68:C69"/>
    <mergeCell ref="D68:D69"/>
    <mergeCell ref="E68:E69"/>
    <mergeCell ref="A41:A42"/>
    <mergeCell ref="B41:B42"/>
    <mergeCell ref="B85:B86"/>
    <mergeCell ref="A85:A86"/>
    <mergeCell ref="B87:B88"/>
    <mergeCell ref="D87:D88"/>
    <mergeCell ref="A87:A88"/>
    <mergeCell ref="C87:C88"/>
    <mergeCell ref="A83:A84"/>
    <mergeCell ref="B83:B84"/>
    <mergeCell ref="C83:C84"/>
    <mergeCell ref="D83:D84"/>
    <mergeCell ref="E87:E88"/>
    <mergeCell ref="C71:C73"/>
    <mergeCell ref="D71:D73"/>
    <mergeCell ref="E71:E73"/>
    <mergeCell ref="I71:I73"/>
    <mergeCell ref="F68:F69"/>
    <mergeCell ref="G68:G69"/>
    <mergeCell ref="H68:H69"/>
    <mergeCell ref="J68:J69"/>
    <mergeCell ref="K68:K69"/>
    <mergeCell ref="I36:I38"/>
    <mergeCell ref="I31:I33"/>
    <mergeCell ref="D44:D45"/>
    <mergeCell ref="E44:E45"/>
    <mergeCell ref="E41:E42"/>
    <mergeCell ref="D36:D38"/>
    <mergeCell ref="A31:A33"/>
    <mergeCell ref="D31:D33"/>
    <mergeCell ref="B31:B33"/>
    <mergeCell ref="C31:C33"/>
    <mergeCell ref="A36:A38"/>
    <mergeCell ref="B36:B38"/>
    <mergeCell ref="C36:C38"/>
    <mergeCell ref="B23:B25"/>
    <mergeCell ref="C23:C25"/>
    <mergeCell ref="D23:D25"/>
    <mergeCell ref="A23:A25"/>
    <mergeCell ref="A2:L2"/>
    <mergeCell ref="F15:F16"/>
    <mergeCell ref="A15:A16"/>
    <mergeCell ref="B15:B16"/>
    <mergeCell ref="C15:C16"/>
    <mergeCell ref="D15:D16"/>
    <mergeCell ref="E15:E16"/>
    <mergeCell ref="G15:G16"/>
    <mergeCell ref="H15:H16"/>
    <mergeCell ref="J15:J16"/>
    <mergeCell ref="K15:K16"/>
    <mergeCell ref="L15:L16"/>
    <mergeCell ref="E23:E24"/>
    <mergeCell ref="L29:L30"/>
    <mergeCell ref="L31:L32"/>
    <mergeCell ref="A20:A22"/>
    <mergeCell ref="B20:B22"/>
    <mergeCell ref="C20:C22"/>
    <mergeCell ref="D20:D22"/>
    <mergeCell ref="I20:I22"/>
    <mergeCell ref="L23:L24"/>
    <mergeCell ref="G23:G24"/>
    <mergeCell ref="H23:H24"/>
    <mergeCell ref="C29:C30"/>
    <mergeCell ref="B29:B30"/>
    <mergeCell ref="A29:A30"/>
    <mergeCell ref="J29:J30"/>
    <mergeCell ref="K29:K30"/>
    <mergeCell ref="H29:H30"/>
    <mergeCell ref="G29:G30"/>
    <mergeCell ref="F29:F30"/>
    <mergeCell ref="E29:E30"/>
    <mergeCell ref="D29:D30"/>
    <mergeCell ref="I23:I24"/>
    <mergeCell ref="J23:J24"/>
    <mergeCell ref="K23:K24"/>
    <mergeCell ref="L68:L69"/>
    <mergeCell ref="C41:C42"/>
    <mergeCell ref="D41:D42"/>
    <mergeCell ref="A44:A45"/>
    <mergeCell ref="B44:B45"/>
    <mergeCell ref="C44:C45"/>
    <mergeCell ref="A80:A82"/>
    <mergeCell ref="E80:E82"/>
    <mergeCell ref="D80:D82"/>
    <mergeCell ref="C80:C82"/>
    <mergeCell ref="B80:B82"/>
    <mergeCell ref="L41:L42"/>
    <mergeCell ref="F41:F42"/>
    <mergeCell ref="G41:G42"/>
    <mergeCell ref="H41:H42"/>
    <mergeCell ref="J41:J42"/>
    <mergeCell ref="K41:K42"/>
    <mergeCell ref="L44:L45"/>
    <mergeCell ref="G44:G45"/>
    <mergeCell ref="H44:H45"/>
    <mergeCell ref="I44:I45"/>
    <mergeCell ref="J44:J45"/>
    <mergeCell ref="K61:K64"/>
    <mergeCell ref="B71:B73"/>
    <mergeCell ref="A89:A90"/>
    <mergeCell ref="B89:B90"/>
    <mergeCell ref="C89:C90"/>
    <mergeCell ref="D89:D90"/>
    <mergeCell ref="E89:E90"/>
    <mergeCell ref="I80:I82"/>
    <mergeCell ref="A68:A69"/>
    <mergeCell ref="A71:A73"/>
    <mergeCell ref="L58:L60"/>
    <mergeCell ref="A58:A60"/>
    <mergeCell ref="B58:B60"/>
    <mergeCell ref="C58:C60"/>
    <mergeCell ref="F61:F62"/>
    <mergeCell ref="G61:G62"/>
    <mergeCell ref="D58:D60"/>
    <mergeCell ref="I58:I60"/>
    <mergeCell ref="L61:L62"/>
    <mergeCell ref="H61:H64"/>
    <mergeCell ref="A61:A62"/>
    <mergeCell ref="B61:B62"/>
    <mergeCell ref="C61:C62"/>
    <mergeCell ref="D61:D62"/>
    <mergeCell ref="E61:E62"/>
    <mergeCell ref="J61:J64"/>
  </mergeCells>
  <pageMargins left="0.7" right="0.7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K1"/>
  <sheetViews>
    <sheetView workbookViewId="0">
      <selection activeCell="C15" sqref="C15"/>
    </sheetView>
  </sheetViews>
  <sheetFormatPr defaultRowHeight="14.25" x14ac:dyDescent="0.2"/>
  <cols>
    <col min="1" max="3" width="9.140625" style="26"/>
    <col min="4" max="4" width="9.140625" style="101"/>
    <col min="5" max="5" width="9.140625" style="103"/>
    <col min="6" max="6" width="9.140625" style="175"/>
    <col min="7" max="7" width="9.140625" style="69"/>
    <col min="8" max="8" width="9.140625" style="45"/>
    <col min="9" max="9" width="9.140625" style="47"/>
    <col min="10" max="10" width="9.140625" style="101"/>
    <col min="11" max="11" width="9.140625" style="85"/>
    <col min="12" max="16384" width="9.140625" style="26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registar</vt:lpstr>
      <vt:lpstr>List1</vt:lpstr>
      <vt:lpstr>List2</vt:lpstr>
    </vt:vector>
  </TitlesOfParts>
  <Company>kckzz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VedranaP</dc:creator>
  <cp:lastModifiedBy>Nino Šegerc</cp:lastModifiedBy>
  <cp:lastPrinted>2014-04-28T06:23:34Z</cp:lastPrinted>
  <dcterms:created xsi:type="dcterms:W3CDTF">2012-11-07T09:17:32Z</dcterms:created>
  <dcterms:modified xsi:type="dcterms:W3CDTF">2018-03-29T12:43:59Z</dcterms:modified>
</cp:coreProperties>
</file>